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I:\SEGECON\2. Atas SRP\1. Atas UDESC\PE 0628.2025 SRP SGPE 6989.2025 - Arbitragem - VIG 28.05.2026\Planilha Global\"/>
    </mc:Choice>
  </mc:AlternateContent>
  <xr:revisionPtr revIDLastSave="0" documentId="13_ncr:1_{69A6CB0D-E58A-4763-9FCB-FA38479A59C5}" xr6:coauthVersionLast="47" xr6:coauthVersionMax="47" xr10:uidLastSave="{00000000-0000-0000-0000-000000000000}"/>
  <bookViews>
    <workbookView xWindow="-28920" yWindow="-120" windowWidth="29040" windowHeight="15720" activeTab="2" xr2:uid="{00000000-000D-0000-FFFF-FFFF00000000}"/>
  </bookViews>
  <sheets>
    <sheet name="Anexo II" sheetId="1" r:id="rId1"/>
    <sheet name="Planilha Ajustada" sheetId="2" r:id="rId2"/>
    <sheet name="Anexo da ATA ARP" sheetId="4" r:id="rId3"/>
  </sheets>
  <definedNames>
    <definedName name="_xlnm.Print_Area" localSheetId="2">'Anexo da ATA ARP'!$C$4:$R$55</definedName>
    <definedName name="_xlnm.Print_Area" localSheetId="0">'Anexo II'!$B$4:$Q$55</definedName>
    <definedName name="_xlnm.Print_Area" localSheetId="1">'Planilha Ajustada'!$C$4:$R$55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55" i="4" l="1"/>
  <c r="R55" i="4"/>
  <c r="T55" i="4" s="1"/>
  <c r="R54" i="4"/>
  <c r="T54" i="4" s="1"/>
  <c r="R53" i="4"/>
  <c r="T53" i="4" s="1"/>
  <c r="R52" i="4"/>
  <c r="T52" i="4" s="1"/>
  <c r="R51" i="4"/>
  <c r="T51" i="4" s="1"/>
  <c r="R50" i="4"/>
  <c r="T50" i="4" s="1"/>
  <c r="R49" i="4"/>
  <c r="T49" i="4" s="1"/>
  <c r="R48" i="4"/>
  <c r="T48" i="4" s="1"/>
  <c r="R47" i="4"/>
  <c r="T47" i="4" s="1"/>
  <c r="R46" i="4"/>
  <c r="T46" i="4" s="1"/>
  <c r="R45" i="4"/>
  <c r="T45" i="4" s="1"/>
  <c r="R44" i="4"/>
  <c r="T44" i="4" s="1"/>
  <c r="R43" i="4"/>
  <c r="T43" i="4" s="1"/>
  <c r="R42" i="4"/>
  <c r="T42" i="4" s="1"/>
  <c r="R41" i="4"/>
  <c r="T41" i="4" s="1"/>
  <c r="R40" i="4"/>
  <c r="T40" i="4" s="1"/>
  <c r="R39" i="4"/>
  <c r="T39" i="4" s="1"/>
  <c r="R38" i="4"/>
  <c r="T38" i="4" s="1"/>
  <c r="R37" i="4"/>
  <c r="T37" i="4" s="1"/>
  <c r="R36" i="4"/>
  <c r="T36" i="4" s="1"/>
  <c r="R35" i="4"/>
  <c r="T35" i="4" s="1"/>
  <c r="R34" i="4"/>
  <c r="T34" i="4" s="1"/>
  <c r="R33" i="4"/>
  <c r="T33" i="4" s="1"/>
  <c r="R32" i="4"/>
  <c r="T32" i="4" s="1"/>
  <c r="R31" i="4"/>
  <c r="T31" i="4" s="1"/>
  <c r="R30" i="4"/>
  <c r="T30" i="4" s="1"/>
  <c r="R29" i="4"/>
  <c r="T29" i="4" s="1"/>
  <c r="R28" i="4"/>
  <c r="T28" i="4" s="1"/>
  <c r="R27" i="4"/>
  <c r="T27" i="4" s="1"/>
  <c r="R26" i="4"/>
  <c r="T26" i="4" s="1"/>
  <c r="R25" i="4"/>
  <c r="T25" i="4" s="1"/>
  <c r="R24" i="4"/>
  <c r="T24" i="4" s="1"/>
  <c r="R23" i="4"/>
  <c r="T23" i="4" s="1"/>
  <c r="R22" i="4"/>
  <c r="T22" i="4" s="1"/>
  <c r="R21" i="4"/>
  <c r="T21" i="4" s="1"/>
  <c r="R20" i="4"/>
  <c r="T20" i="4" s="1"/>
  <c r="R19" i="4"/>
  <c r="T19" i="4" s="1"/>
  <c r="R18" i="4"/>
  <c r="T18" i="4" s="1"/>
  <c r="R17" i="4"/>
  <c r="T17" i="4" s="1"/>
  <c r="R16" i="4"/>
  <c r="T16" i="4" s="1"/>
  <c r="R15" i="4"/>
  <c r="T15" i="4" s="1"/>
  <c r="R14" i="4"/>
  <c r="T14" i="4" s="1"/>
  <c r="R13" i="4"/>
  <c r="T13" i="4" s="1"/>
  <c r="R12" i="4"/>
  <c r="T12" i="4" s="1"/>
  <c r="R11" i="4"/>
  <c r="T11" i="4" s="1"/>
  <c r="R10" i="4"/>
  <c r="T10" i="4" s="1"/>
  <c r="R9" i="4"/>
  <c r="T9" i="4" s="1"/>
  <c r="R8" i="4"/>
  <c r="T8" i="4" s="1"/>
  <c r="R7" i="4"/>
  <c r="T7" i="4" s="1"/>
  <c r="R6" i="4"/>
  <c r="T6" i="4" s="1"/>
  <c r="R5" i="4"/>
  <c r="T5" i="4" s="1"/>
  <c r="R4" i="4"/>
  <c r="T4" i="4" s="1"/>
  <c r="U26" i="4" l="1"/>
  <c r="U4" i="4"/>
  <c r="U55" i="2"/>
  <c r="T4" i="2"/>
  <c r="R69" i="2"/>
  <c r="T69" i="2" s="1"/>
  <c r="R68" i="2"/>
  <c r="T68" i="2" s="1"/>
  <c r="R67" i="2"/>
  <c r="T67" i="2" s="1"/>
  <c r="R66" i="2"/>
  <c r="T66" i="2" s="1"/>
  <c r="R65" i="2"/>
  <c r="T65" i="2" s="1"/>
  <c r="R64" i="2"/>
  <c r="T64" i="2" s="1"/>
  <c r="P63" i="2"/>
  <c r="R63" i="2" s="1"/>
  <c r="T63" i="2" s="1"/>
  <c r="R62" i="2"/>
  <c r="T62" i="2" s="1"/>
  <c r="R61" i="2"/>
  <c r="T61" i="2" s="1"/>
  <c r="R60" i="2"/>
  <c r="T60" i="2" s="1"/>
  <c r="R59" i="2"/>
  <c r="T59" i="2" s="1"/>
  <c r="R58" i="2"/>
  <c r="T58" i="2" s="1"/>
  <c r="R57" i="2"/>
  <c r="T57" i="2" s="1"/>
  <c r="R56" i="2"/>
  <c r="T56" i="2" s="1"/>
  <c r="R55" i="2"/>
  <c r="T55" i="2" s="1"/>
  <c r="T54" i="2"/>
  <c r="R54" i="2"/>
  <c r="R53" i="2"/>
  <c r="T53" i="2" s="1"/>
  <c r="R52" i="2"/>
  <c r="T52" i="2" s="1"/>
  <c r="R51" i="2"/>
  <c r="T51" i="2" s="1"/>
  <c r="R50" i="2"/>
  <c r="T50" i="2" s="1"/>
  <c r="R49" i="2"/>
  <c r="T49" i="2" s="1"/>
  <c r="R48" i="2"/>
  <c r="T48" i="2" s="1"/>
  <c r="R47" i="2"/>
  <c r="T47" i="2" s="1"/>
  <c r="R46" i="2"/>
  <c r="T46" i="2" s="1"/>
  <c r="T45" i="2"/>
  <c r="R45" i="2"/>
  <c r="R44" i="2"/>
  <c r="T44" i="2" s="1"/>
  <c r="R43" i="2"/>
  <c r="T43" i="2" s="1"/>
  <c r="R42" i="2"/>
  <c r="T42" i="2" s="1"/>
  <c r="R41" i="2"/>
  <c r="T41" i="2" s="1"/>
  <c r="R40" i="2"/>
  <c r="T40" i="2" s="1"/>
  <c r="R39" i="2"/>
  <c r="T39" i="2" s="1"/>
  <c r="R38" i="2"/>
  <c r="T38" i="2" s="1"/>
  <c r="R37" i="2"/>
  <c r="T37" i="2" s="1"/>
  <c r="T36" i="2"/>
  <c r="R36" i="2"/>
  <c r="R35" i="2"/>
  <c r="T35" i="2" s="1"/>
  <c r="R34" i="2"/>
  <c r="T34" i="2" s="1"/>
  <c r="R33" i="2"/>
  <c r="T33" i="2" s="1"/>
  <c r="R32" i="2"/>
  <c r="T32" i="2" s="1"/>
  <c r="R31" i="2"/>
  <c r="T31" i="2" s="1"/>
  <c r="R30" i="2"/>
  <c r="T30" i="2" s="1"/>
  <c r="R29" i="2"/>
  <c r="T29" i="2" s="1"/>
  <c r="R28" i="2"/>
  <c r="T28" i="2" s="1"/>
  <c r="T27" i="2"/>
  <c r="R27" i="2"/>
  <c r="R26" i="2"/>
  <c r="T26" i="2" s="1"/>
  <c r="R25" i="2"/>
  <c r="T25" i="2" s="1"/>
  <c r="R24" i="2"/>
  <c r="T24" i="2" s="1"/>
  <c r="T23" i="2"/>
  <c r="R23" i="2"/>
  <c r="R22" i="2"/>
  <c r="T22" i="2" s="1"/>
  <c r="R21" i="2"/>
  <c r="T21" i="2" s="1"/>
  <c r="R20" i="2"/>
  <c r="T20" i="2" s="1"/>
  <c r="R19" i="2"/>
  <c r="T19" i="2" s="1"/>
  <c r="R18" i="2"/>
  <c r="T18" i="2" s="1"/>
  <c r="R17" i="2"/>
  <c r="T17" i="2" s="1"/>
  <c r="R16" i="2"/>
  <c r="T16" i="2" s="1"/>
  <c r="R15" i="2"/>
  <c r="T15" i="2" s="1"/>
  <c r="T14" i="2"/>
  <c r="R14" i="2"/>
  <c r="R13" i="2"/>
  <c r="T13" i="2" s="1"/>
  <c r="R12" i="2"/>
  <c r="T12" i="2" s="1"/>
  <c r="R11" i="2"/>
  <c r="T11" i="2" s="1"/>
  <c r="R10" i="2"/>
  <c r="T10" i="2" s="1"/>
  <c r="R9" i="2"/>
  <c r="T9" i="2" s="1"/>
  <c r="R8" i="2"/>
  <c r="T8" i="2" s="1"/>
  <c r="R7" i="2"/>
  <c r="T7" i="2" s="1"/>
  <c r="R6" i="2"/>
  <c r="T6" i="2" s="1"/>
  <c r="T5" i="2"/>
  <c r="R5" i="2"/>
  <c r="R4" i="2"/>
  <c r="U4" i="2" l="1"/>
  <c r="U26" i="2"/>
  <c r="U58" i="2"/>
  <c r="U62" i="2"/>
  <c r="U56" i="2"/>
  <c r="Q61" i="1"/>
  <c r="S61" i="1" s="1"/>
  <c r="U70" i="2" l="1"/>
  <c r="O63" i="1"/>
  <c r="Q63" i="1" s="1"/>
  <c r="S63" i="1" s="1"/>
  <c r="Q55" i="1"/>
  <c r="S55" i="1" s="1"/>
  <c r="Q56" i="1"/>
  <c r="S56" i="1" s="1"/>
  <c r="T56" i="1" s="1"/>
  <c r="Q57" i="1"/>
  <c r="S57" i="1" s="1"/>
  <c r="Q58" i="1"/>
  <c r="S58" i="1" s="1"/>
  <c r="Q59" i="1"/>
  <c r="S59" i="1" s="1"/>
  <c r="Q60" i="1"/>
  <c r="S60" i="1" s="1"/>
  <c r="Q62" i="1"/>
  <c r="S62" i="1" s="1"/>
  <c r="Q64" i="1"/>
  <c r="S64" i="1" s="1"/>
  <c r="Q65" i="1"/>
  <c r="S65" i="1" s="1"/>
  <c r="Q66" i="1"/>
  <c r="S66" i="1" s="1"/>
  <c r="Q67" i="1"/>
  <c r="S67" i="1" s="1"/>
  <c r="Q68" i="1"/>
  <c r="S68" i="1" s="1"/>
  <c r="Q69" i="1"/>
  <c r="S69" i="1" s="1"/>
  <c r="Q54" i="1"/>
  <c r="S54" i="1" s="1"/>
  <c r="T58" i="1" l="1"/>
  <c r="T62" i="1"/>
  <c r="Q5" i="1"/>
  <c r="S5" i="1" s="1"/>
  <c r="Q6" i="1"/>
  <c r="S6" i="1" s="1"/>
  <c r="Q7" i="1"/>
  <c r="S7" i="1" s="1"/>
  <c r="Q8" i="1"/>
  <c r="S8" i="1" s="1"/>
  <c r="Q9" i="1"/>
  <c r="S9" i="1" s="1"/>
  <c r="Q10" i="1"/>
  <c r="S10" i="1" s="1"/>
  <c r="Q11" i="1"/>
  <c r="S11" i="1" s="1"/>
  <c r="Q12" i="1"/>
  <c r="S12" i="1" s="1"/>
  <c r="Q13" i="1"/>
  <c r="S13" i="1" s="1"/>
  <c r="Q14" i="1"/>
  <c r="S14" i="1" s="1"/>
  <c r="Q15" i="1"/>
  <c r="S15" i="1" s="1"/>
  <c r="Q16" i="1"/>
  <c r="S16" i="1" s="1"/>
  <c r="Q17" i="1"/>
  <c r="S17" i="1" s="1"/>
  <c r="Q18" i="1"/>
  <c r="S18" i="1" s="1"/>
  <c r="Q19" i="1"/>
  <c r="S19" i="1" s="1"/>
  <c r="Q20" i="1"/>
  <c r="S20" i="1" s="1"/>
  <c r="Q21" i="1"/>
  <c r="S21" i="1" s="1"/>
  <c r="Q22" i="1"/>
  <c r="S22" i="1" s="1"/>
  <c r="Q23" i="1"/>
  <c r="S23" i="1" s="1"/>
  <c r="Q24" i="1"/>
  <c r="S24" i="1" s="1"/>
  <c r="Q25" i="1"/>
  <c r="S25" i="1" s="1"/>
  <c r="Q26" i="1"/>
  <c r="S26" i="1" s="1"/>
  <c r="Q27" i="1"/>
  <c r="S27" i="1" s="1"/>
  <c r="Q28" i="1"/>
  <c r="S28" i="1" s="1"/>
  <c r="Q29" i="1"/>
  <c r="S29" i="1" s="1"/>
  <c r="Q30" i="1"/>
  <c r="S30" i="1" s="1"/>
  <c r="Q31" i="1"/>
  <c r="S31" i="1" s="1"/>
  <c r="Q32" i="1"/>
  <c r="S32" i="1" s="1"/>
  <c r="Q33" i="1"/>
  <c r="S33" i="1" s="1"/>
  <c r="Q34" i="1"/>
  <c r="S34" i="1" s="1"/>
  <c r="Q35" i="1"/>
  <c r="S35" i="1" s="1"/>
  <c r="Q36" i="1"/>
  <c r="S36" i="1" s="1"/>
  <c r="Q37" i="1"/>
  <c r="S37" i="1" s="1"/>
  <c r="Q38" i="1"/>
  <c r="S38" i="1" s="1"/>
  <c r="Q39" i="1"/>
  <c r="S39" i="1" s="1"/>
  <c r="Q40" i="1"/>
  <c r="S40" i="1" s="1"/>
  <c r="Q41" i="1"/>
  <c r="S41" i="1" s="1"/>
  <c r="Q42" i="1"/>
  <c r="S42" i="1" s="1"/>
  <c r="Q43" i="1"/>
  <c r="S43" i="1" s="1"/>
  <c r="Q44" i="1"/>
  <c r="S44" i="1" s="1"/>
  <c r="Q45" i="1"/>
  <c r="S45" i="1" s="1"/>
  <c r="Q46" i="1"/>
  <c r="S46" i="1" s="1"/>
  <c r="Q47" i="1"/>
  <c r="S47" i="1" s="1"/>
  <c r="Q48" i="1"/>
  <c r="S48" i="1" s="1"/>
  <c r="Q49" i="1"/>
  <c r="S49" i="1" s="1"/>
  <c r="Q50" i="1"/>
  <c r="S50" i="1" s="1"/>
  <c r="Q51" i="1"/>
  <c r="S51" i="1" s="1"/>
  <c r="Q52" i="1"/>
  <c r="S52" i="1" s="1"/>
  <c r="Q53" i="1"/>
  <c r="S53" i="1" s="1"/>
  <c r="Q4" i="1"/>
  <c r="S4" i="1" s="1"/>
  <c r="T26" i="1" l="1"/>
  <c r="T4" i="1"/>
  <c r="T70" i="1" l="1"/>
</calcChain>
</file>

<file path=xl/sharedStrings.xml><?xml version="1.0" encoding="utf-8"?>
<sst xmlns="http://schemas.openxmlformats.org/spreadsheetml/2006/main" count="954" uniqueCount="102">
  <si>
    <t>ITEM</t>
  </si>
  <si>
    <t>Descrição</t>
  </si>
  <si>
    <t>Unidade de Compra</t>
  </si>
  <si>
    <t>LOTE</t>
  </si>
  <si>
    <t>ESAG</t>
  </si>
  <si>
    <t>CCT</t>
  </si>
  <si>
    <t>CAV</t>
  </si>
  <si>
    <t>CEO</t>
  </si>
  <si>
    <t>CESMO</t>
  </si>
  <si>
    <t>CEAD</t>
  </si>
  <si>
    <t>CEPLAN</t>
  </si>
  <si>
    <t>LOCAÇÃO DE SANITÁRIOS QUÍMICOS PORTÁTEIS COM MANUTENÇÃO DIARIA.</t>
  </si>
  <si>
    <t>LOCAÇÃO DE LAVATÓRIO PORTÁTIL FABRICADO EM POLIPROPILENO COM CAPACIDADE DE RESERVATÓRIO DE 800 LITROS E CAPACIDADE DE RESERVATÓRIO DA AGUA SERVIDA DE 1000 LITROS, COM MANUTENÇÃO DIÁRIA.</t>
  </si>
  <si>
    <t>LOCAÇÃO DE SANITÁRIOS QUÍMICOS PORTÁTEIS PARA PESSOAS COM DEFICIÊNCIA, COM ACESSO DE CADEIRANTE E COM MANUTENÇÃO DIÁRIA</t>
  </si>
  <si>
    <t>LOCAÇÃO DE SANITÁRIOS QUÍMICOS PORTÁTEIS (VIP LUXO) COM PIA, DISPENSER PARA PAPEL TOALHA E SABONETE LIQUIDO, COM MANUTENÇÃO DIÁRIA</t>
  </si>
  <si>
    <t>LOCAÇÃO DE CONTAINER SANITÁRIO COM ACESSIBILIDADE PARA PESSOAS COM DEFICIÊNCIAS, COM MANUTENÇÃO DIÁRIA.</t>
  </si>
  <si>
    <t>LOCAÇÃO DE CABINE CHUVEIRO PORTÁTIL, COM MANUTENÇÃO DIÁRIA.</t>
  </si>
  <si>
    <t>LOCAÇÃO DE CONTAINER METÁLICO AÇO GALVANIZADO MODELO: VÃO LIVRE (DEPÓSITO)</t>
  </si>
  <si>
    <t>CONTAINER VIP CHUVEIROS, COM MANUTENÇÃO DIÁRIA.</t>
  </si>
  <si>
    <t>QTD</t>
  </si>
  <si>
    <t>CESFI</t>
  </si>
  <si>
    <t>SERVIÇO</t>
  </si>
  <si>
    <t>1 - Arbitragem para eventos com servidores</t>
  </si>
  <si>
    <t>2 - Arbitragem para eventos com alunos</t>
  </si>
  <si>
    <t>6 - SANITAÁRIOS - Grande Florianópolis e vale do itajaí</t>
  </si>
  <si>
    <t>3 - CORRIDA DE RUA</t>
  </si>
  <si>
    <t>4 - Sanitários - CHAPECÓ/CEO</t>
  </si>
  <si>
    <t>5 - SANITÁRIOS - LAGES/CAV</t>
  </si>
  <si>
    <t xml:space="preserve"> REITORIA</t>
  </si>
  <si>
    <t>Grupo-classe</t>
  </si>
  <si>
    <t>Código NUC</t>
  </si>
  <si>
    <t>Detalhamento</t>
  </si>
  <si>
    <t>02-06</t>
  </si>
  <si>
    <t>50028-013</t>
  </si>
  <si>
    <t>339039-65</t>
  </si>
  <si>
    <t>*Arbitragem de Corrida rústica - 4 árbitros para realização do serviço</t>
  </si>
  <si>
    <t>Arbitragem de Basquete 3x3 - 3 árbitros por diária</t>
  </si>
  <si>
    <t>Arbitragem de Futebol 7 Suíço - 3 árbitros por diária</t>
  </si>
  <si>
    <t>Arbitragem de Futsal - 3 árbitros por diária</t>
  </si>
  <si>
    <t>*Arbitragem de Gincana - 2 pessoas para realização do serviço</t>
  </si>
  <si>
    <t>Arbitragem de Natação - 10 árbitros  por diária</t>
  </si>
  <si>
    <t>Arbitragem de Bocha - 1 árbitro por diária</t>
  </si>
  <si>
    <t>Arbitragem de Tênis de Mesa - 1 árbitro por diária</t>
  </si>
  <si>
    <t>Arbitragem de Tênis de Campo - 1 árbitro por diária</t>
  </si>
  <si>
    <t>Arbitragem de Vôlei de Areia 4x4 - 4 árbitros por diária</t>
  </si>
  <si>
    <t>Arbitragem de Xadrez - 1 árbitro por diária</t>
  </si>
  <si>
    <t>Arbitragem de Dominó - 1 árbitro por diária</t>
  </si>
  <si>
    <t>Arbitragem de Canastra - 1 árbitro por diária</t>
  </si>
  <si>
    <t>Arbitragem de Truco - 1 árbitro por diária</t>
  </si>
  <si>
    <t>Arbitragem de Futevôlei - 3 árbitros por diária</t>
  </si>
  <si>
    <t>Arbitragem de Taco - 1 árbitro por diária</t>
  </si>
  <si>
    <t>Arbitragem de Fifa - 1 árbitro por diária</t>
  </si>
  <si>
    <t>Arbitragem de Sinuca - 1 árbitro por diária</t>
  </si>
  <si>
    <t>Contratação de serviços de suporte técnico -   3 profissionais e 01  coordenador devidamente qualificados para realização do serviço</t>
  </si>
  <si>
    <t>Arbitragem de Beach Tennis - 1 árbitro por diária</t>
  </si>
  <si>
    <t>Arbitragem de Pebolim - 1 árbitro por diária</t>
  </si>
  <si>
    <t>Arbitragem de Voleibol - 4 árbitros por diária</t>
  </si>
  <si>
    <t>Arbitragem de Atletismo - 16 árbitros por diária</t>
  </si>
  <si>
    <t>Arbitragem de Badminton - 2 árbitros por diária</t>
  </si>
  <si>
    <t>Arbitragem de Basquetebol - 6 árbitros por diária</t>
  </si>
  <si>
    <t>Arbitragem de Basquetebol 3x3 - 5 árbitros por diária</t>
  </si>
  <si>
    <t>Arbitragem de Futebol Society - 5 árbitros por diária</t>
  </si>
  <si>
    <t>Arbitragem de Cheer Leader - 3 árbitros por diária</t>
  </si>
  <si>
    <t>Arbitragem de Futsal - 6 árbitros por diária</t>
  </si>
  <si>
    <t>Arbitragem de Handebol - 6 árbitros por diária</t>
  </si>
  <si>
    <t>Arbitragem de Judô - 1 árbitro por diária</t>
  </si>
  <si>
    <t>Arbitragem de Natação - 14 árbitros por diária</t>
  </si>
  <si>
    <t>Arbitragem de Tênis de campo - 1 árbitro por diária</t>
  </si>
  <si>
    <t>Arbitragem de Voleibol - 5 árbitros por diária</t>
  </si>
  <si>
    <t>Arbitragem de Vôlei de praia - 5 árbitros por diária</t>
  </si>
  <si>
    <t>Arbitragem de Beach tenis - 1 árbitro por diária</t>
  </si>
  <si>
    <t>Arbitragem de Jiu – Jitsu - 1 árbitro por diária</t>
  </si>
  <si>
    <t>Arbitragem de FIFA - 1 árbitro por diária</t>
  </si>
  <si>
    <t>Arbitragem de Cs – Go - 1 árbitro por diária</t>
  </si>
  <si>
    <t>Arbitragem de Lol - 1 árbitro por diária</t>
  </si>
  <si>
    <t>Arbitragem de Beach Hand - 4 árbitros por diária</t>
  </si>
  <si>
    <t>Arbitragem de Volei 4x4 - 5 árbitros por diária</t>
  </si>
  <si>
    <t>Arbitragem de Beach Soccer - 5 árbitros por diária</t>
  </si>
  <si>
    <t>Arbitragem de Natação em águas abertas - 6 árbitros por diária</t>
  </si>
  <si>
    <t>Arbitragem de Cross training - 3 árbitros por diária</t>
  </si>
  <si>
    <t>Arbitragem de Surf - 6 árbitros por diária</t>
  </si>
  <si>
    <t>Arbitragem de Skate - 6 árbitros por diária</t>
  </si>
  <si>
    <t>EXECUÇÃO DE CORRIDA DE RUA DE 6 E 12 KM, CAMINHADA DE 3 KM NO MUNICÍPIO DE FLORIANÓPOLIS, COM FORNECIMENTO DE MATERIAIS, PREMIAÇÕES E KITS AOS PARTICIPANTES.</t>
  </si>
  <si>
    <t>EQUIPAMENTO</t>
  </si>
  <si>
    <t xml:space="preserve"> 03-11</t>
  </si>
  <si>
    <t xml:space="preserve"> 02-24</t>
  </si>
  <si>
    <t>Preço Máximo Unitário</t>
  </si>
  <si>
    <t>Preço Máximo Total</t>
  </si>
  <si>
    <r>
      <t xml:space="preserve">    *A diaria do lote 1 e 2 corresponde a um período de, no máximo, 12 horas de prestação de serviço, considerando a necessidade de cobertura dos jogos ao longo do dia do evento. Esse período poderá incluir jogos consecutivos, intervalos técnicos e demais demandas operacionais inerentes à função dos árbitros.                                                                                                         </t>
    </r>
    <r>
      <rPr>
        <b/>
        <sz val="12"/>
        <color theme="1"/>
        <rFont val="Calibri"/>
        <family val="2"/>
        <scheme val="minor"/>
      </rPr>
      <t xml:space="preserve">                 TOTAL</t>
    </r>
  </si>
  <si>
    <t>ANEXO II - PLANILHA DE ITENS</t>
  </si>
  <si>
    <t>TOTAL</t>
  </si>
  <si>
    <t>Total do Lote</t>
  </si>
  <si>
    <t>EMPRESA</t>
  </si>
  <si>
    <t>DESERTO</t>
  </si>
  <si>
    <t>Preço Unitário</t>
  </si>
  <si>
    <t>Preço Total</t>
  </si>
  <si>
    <t>SUL MARKETING LTDA - CNPJ 50.411.134/0001-73</t>
  </si>
  <si>
    <t>ANDERSON LANGELOH ROOS  CNPJ 	
14.141.243/0001-54</t>
  </si>
  <si>
    <t>ANEXO DA ATA ARP PE 0628/2025</t>
  </si>
  <si>
    <t>50050-002</t>
  </si>
  <si>
    <t>339039-23</t>
  </si>
  <si>
    <t>ANDERSON LANGELOH ROOS - CNPJ 14.141.243/0001-54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</si>
</sst>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0"/>
    <numFmt numFmtId="165" formatCode="0000"/>
    <numFmt numFmtId="166" formatCode="&quot;R$&quot;\ #,##0.00"/>
    <numFmt numFmtId="167" formatCode="0.0%"/>
    <numFmt numFmtId="168" formatCode="_(* #,##0.00_);_(* \(#,##0.00\);_(* \-??_);_(@_)"/>
    <numFmt numFmtId="169" formatCode="_-* #,##0.00\ &quot;€&quot;_-;\-* #,##0.00\ &quot;€&quot;_-;_-* &quot;-&quot;??\ &quot;€&quot;_-;_-@_-"/>
  </numFmts>
  <fonts count="22" x14ac:knownFonts="1"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color theme="0"/>
      <name val="Calibri"/>
      <family val="2"/>
    </font>
    <font>
      <b/>
      <sz val="12"/>
      <name val="Calibri"/>
      <family val="2"/>
      <scheme val="minor"/>
    </font>
    <font>
      <b/>
      <sz val="12"/>
      <name val="Calibri"/>
      <family val="2"/>
    </font>
    <font>
      <b/>
      <i/>
      <sz val="12"/>
      <name val="Calibri"/>
      <family val="2"/>
      <scheme val="minor"/>
    </font>
    <font>
      <b/>
      <sz val="16"/>
      <name val="Calibri"/>
      <family val="2"/>
      <scheme val="minor"/>
    </font>
    <font>
      <b/>
      <i/>
      <sz val="12"/>
      <name val="Calibri"/>
      <family val="2"/>
    </font>
    <font>
      <sz val="10"/>
      <name val="Arial"/>
      <family val="2"/>
    </font>
    <font>
      <b/>
      <sz val="18"/>
      <color indexed="56"/>
      <name val="Cambria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49B55"/>
        <bgColor rgb="FF003366"/>
      </patternFill>
    </fill>
    <fill>
      <patternFill patternType="solid">
        <fgColor rgb="FF149B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9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169" fontId="15" fillId="0" borderId="0" applyFont="0" applyFill="0" applyBorder="0" applyAlignment="0" applyProtection="0"/>
    <xf numFmtId="169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15" fillId="0" borderId="0"/>
    <xf numFmtId="0" fontId="15" fillId="0" borderId="0"/>
    <xf numFmtId="0" fontId="5" fillId="0" borderId="0"/>
    <xf numFmtId="0" fontId="15" fillId="0" borderId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168" fontId="15" fillId="0" borderId="0" applyFill="0" applyBorder="0" applyAlignment="0" applyProtection="0"/>
    <xf numFmtId="0" fontId="16" fillId="0" borderId="0" applyNumberFormat="0" applyFill="0" applyBorder="0" applyAlignment="0" applyProtection="0"/>
  </cellStyleXfs>
  <cellXfs count="130">
    <xf numFmtId="0" fontId="0" fillId="0" borderId="0" xfId="0"/>
    <xf numFmtId="0" fontId="0" fillId="0" borderId="0" xfId="0" applyFont="1"/>
    <xf numFmtId="166" fontId="6" fillId="2" borderId="1" xfId="1" applyNumberFormat="1" applyFont="1" applyFill="1" applyBorder="1" applyAlignment="1">
      <alignment vertical="center"/>
    </xf>
    <xf numFmtId="0" fontId="0" fillId="2" borderId="0" xfId="0" applyFill="1"/>
    <xf numFmtId="0" fontId="0" fillId="2" borderId="0" xfId="0" applyFont="1" applyFill="1"/>
    <xf numFmtId="0" fontId="3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NumberFormat="1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textRotation="90" wrapText="1"/>
    </xf>
    <xf numFmtId="165" fontId="7" fillId="2" borderId="1" xfId="0" applyNumberFormat="1" applyFont="1" applyFill="1" applyBorder="1" applyAlignment="1">
      <alignment vertical="center"/>
    </xf>
    <xf numFmtId="0" fontId="7" fillId="2" borderId="1" xfId="0" applyNumberFormat="1" applyFont="1" applyFill="1" applyBorder="1" applyAlignment="1">
      <alignment vertical="center"/>
    </xf>
    <xf numFmtId="164" fontId="10" fillId="2" borderId="1" xfId="0" applyNumberFormat="1" applyFont="1" applyFill="1" applyBorder="1" applyAlignment="1">
      <alignment horizontal="center" vertical="center"/>
    </xf>
    <xf numFmtId="166" fontId="6" fillId="2" borderId="1" xfId="1" applyNumberFormat="1" applyFont="1" applyFill="1" applyBorder="1" applyAlignment="1">
      <alignment horizontal="center" vertical="center"/>
    </xf>
    <xf numFmtId="49" fontId="15" fillId="2" borderId="1" xfId="3" applyNumberFormat="1" applyFont="1" applyFill="1" applyBorder="1" applyAlignment="1">
      <alignment horizontal="right" vertical="center" wrapText="1"/>
    </xf>
    <xf numFmtId="0" fontId="15" fillId="2" borderId="1" xfId="3" applyFont="1" applyFill="1" applyBorder="1" applyAlignment="1">
      <alignment horizontal="right" vertical="center" wrapText="1"/>
    </xf>
    <xf numFmtId="0" fontId="15" fillId="2" borderId="1" xfId="0" applyFont="1" applyFill="1" applyBorder="1" applyAlignment="1">
      <alignment horizontal="right" vertical="center" wrapText="1"/>
    </xf>
    <xf numFmtId="0" fontId="15" fillId="2" borderId="1" xfId="17" applyFont="1" applyFill="1" applyBorder="1" applyAlignment="1">
      <alignment horizontal="right" vertical="center"/>
    </xf>
    <xf numFmtId="49" fontId="19" fillId="2" borderId="1" xfId="0" applyNumberFormat="1" applyFont="1" applyFill="1" applyBorder="1" applyAlignment="1">
      <alignment horizontal="right" vertical="center" wrapText="1"/>
    </xf>
    <xf numFmtId="0" fontId="19" fillId="2" borderId="1" xfId="0" applyFont="1" applyFill="1" applyBorder="1" applyAlignment="1">
      <alignment horizontal="right" vertical="center" wrapText="1"/>
    </xf>
    <xf numFmtId="49" fontId="17" fillId="2" borderId="1" xfId="0" applyNumberFormat="1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 vertical="center" wrapText="1"/>
    </xf>
    <xf numFmtId="165" fontId="18" fillId="2" borderId="1" xfId="0" applyNumberFormat="1" applyFont="1" applyFill="1" applyBorder="1" applyAlignment="1">
      <alignment horizontal="right" vertical="center"/>
    </xf>
    <xf numFmtId="0" fontId="8" fillId="2" borderId="1" xfId="0" applyNumberFormat="1" applyFont="1" applyFill="1" applyBorder="1" applyAlignment="1">
      <alignment vertical="center" wrapText="1"/>
    </xf>
    <xf numFmtId="44" fontId="20" fillId="2" borderId="1" xfId="0" applyNumberFormat="1" applyFont="1" applyFill="1" applyBorder="1" applyAlignment="1">
      <alignment horizontal="left" vertical="center"/>
    </xf>
    <xf numFmtId="44" fontId="6" fillId="2" borderId="7" xfId="1" applyFont="1" applyFill="1" applyBorder="1" applyAlignment="1">
      <alignment vertical="center"/>
    </xf>
    <xf numFmtId="44" fontId="20" fillId="2" borderId="7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center" vertical="center"/>
    </xf>
    <xf numFmtId="8" fontId="6" fillId="2" borderId="1" xfId="1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textRotation="90" wrapText="1"/>
    </xf>
    <xf numFmtId="164" fontId="10" fillId="5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vertical="center" wrapText="1"/>
    </xf>
    <xf numFmtId="49" fontId="15" fillId="5" borderId="1" xfId="3" applyNumberFormat="1" applyFont="1" applyFill="1" applyBorder="1" applyAlignment="1">
      <alignment horizontal="right" vertical="center" wrapText="1"/>
    </xf>
    <xf numFmtId="0" fontId="15" fillId="5" borderId="1" xfId="3" applyFont="1" applyFill="1" applyBorder="1" applyAlignment="1">
      <alignment horizontal="right" vertical="center" wrapText="1"/>
    </xf>
    <xf numFmtId="0" fontId="15" fillId="5" borderId="1" xfId="0" applyFont="1" applyFill="1" applyBorder="1" applyAlignment="1">
      <alignment horizontal="right" vertical="center" wrapText="1"/>
    </xf>
    <xf numFmtId="0" fontId="15" fillId="5" borderId="1" xfId="17" applyFont="1" applyFill="1" applyBorder="1" applyAlignment="1">
      <alignment horizontal="right" vertical="center"/>
    </xf>
    <xf numFmtId="0" fontId="7" fillId="5" borderId="1" xfId="0" applyFont="1" applyFill="1" applyBorder="1" applyAlignment="1">
      <alignment vertical="center" wrapText="1"/>
    </xf>
    <xf numFmtId="0" fontId="8" fillId="5" borderId="1" xfId="0" applyNumberFormat="1" applyFont="1" applyFill="1" applyBorder="1" applyAlignment="1">
      <alignment vertical="center" wrapText="1"/>
    </xf>
    <xf numFmtId="166" fontId="6" fillId="5" borderId="1" xfId="1" applyNumberFormat="1" applyFont="1" applyFill="1" applyBorder="1" applyAlignment="1">
      <alignment vertical="center"/>
    </xf>
    <xf numFmtId="44" fontId="6" fillId="5" borderId="7" xfId="1" applyFont="1" applyFill="1" applyBorder="1" applyAlignment="1">
      <alignment vertical="center"/>
    </xf>
    <xf numFmtId="0" fontId="3" fillId="5" borderId="1" xfId="0" applyFont="1" applyFill="1" applyBorder="1" applyAlignment="1">
      <alignment horizontal="left" vertical="center"/>
    </xf>
    <xf numFmtId="49" fontId="17" fillId="5" borderId="1" xfId="0" applyNumberFormat="1" applyFont="1" applyFill="1" applyBorder="1" applyAlignment="1">
      <alignment horizontal="right" vertical="center" wrapText="1"/>
    </xf>
    <xf numFmtId="0" fontId="17" fillId="5" borderId="1" xfId="0" applyFont="1" applyFill="1" applyBorder="1" applyAlignment="1">
      <alignment horizontal="right" vertical="center" wrapText="1"/>
    </xf>
    <xf numFmtId="0" fontId="19" fillId="5" borderId="1" xfId="0" applyFont="1" applyFill="1" applyBorder="1" applyAlignment="1">
      <alignment horizontal="right" vertical="center" wrapText="1"/>
    </xf>
    <xf numFmtId="0" fontId="7" fillId="5" borderId="1" xfId="0" applyNumberFormat="1" applyFont="1" applyFill="1" applyBorder="1" applyAlignment="1">
      <alignment vertical="center" wrapText="1"/>
    </xf>
    <xf numFmtId="165" fontId="1" fillId="5" borderId="1" xfId="0" applyNumberFormat="1" applyFont="1" applyFill="1" applyBorder="1" applyAlignment="1">
      <alignment vertical="center"/>
    </xf>
    <xf numFmtId="165" fontId="18" fillId="5" borderId="1" xfId="0" applyNumberFormat="1" applyFont="1" applyFill="1" applyBorder="1" applyAlignment="1">
      <alignment horizontal="right" vertical="center"/>
    </xf>
    <xf numFmtId="165" fontId="7" fillId="5" borderId="1" xfId="0" applyNumberFormat="1" applyFont="1" applyFill="1" applyBorder="1" applyAlignment="1">
      <alignment vertical="center"/>
    </xf>
    <xf numFmtId="0" fontId="7" fillId="5" borderId="1" xfId="0" applyNumberFormat="1" applyFont="1" applyFill="1" applyBorder="1" applyAlignment="1">
      <alignment vertical="center"/>
    </xf>
    <xf numFmtId="0" fontId="3" fillId="5" borderId="1" xfId="0" applyFont="1" applyFill="1" applyBorder="1" applyAlignment="1">
      <alignment vertical="center"/>
    </xf>
    <xf numFmtId="0" fontId="17" fillId="5" borderId="1" xfId="0" applyFont="1" applyFill="1" applyBorder="1" applyAlignment="1">
      <alignment horizontal="right" vertical="center"/>
    </xf>
    <xf numFmtId="0" fontId="0" fillId="5" borderId="1" xfId="0" applyFont="1" applyFill="1" applyBorder="1" applyAlignment="1">
      <alignment vertical="center"/>
    </xf>
    <xf numFmtId="0" fontId="0" fillId="5" borderId="1" xfId="0" applyNumberFormat="1" applyFont="1" applyFill="1" applyBorder="1" applyAlignment="1">
      <alignment vertical="center"/>
    </xf>
    <xf numFmtId="164" fontId="10" fillId="6" borderId="1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vertical="center" wrapText="1"/>
    </xf>
    <xf numFmtId="49" fontId="17" fillId="6" borderId="1" xfId="0" applyNumberFormat="1" applyFont="1" applyFill="1" applyBorder="1" applyAlignment="1">
      <alignment horizontal="right" vertical="center" wrapText="1"/>
    </xf>
    <xf numFmtId="0" fontId="17" fillId="6" borderId="1" xfId="0" applyFont="1" applyFill="1" applyBorder="1" applyAlignment="1">
      <alignment horizontal="right" vertical="center" wrapText="1"/>
    </xf>
    <xf numFmtId="0" fontId="19" fillId="6" borderId="1" xfId="0" applyFont="1" applyFill="1" applyBorder="1" applyAlignment="1">
      <alignment horizontal="right" vertical="center" wrapText="1"/>
    </xf>
    <xf numFmtId="0" fontId="7" fillId="6" borderId="1" xfId="0" applyFont="1" applyFill="1" applyBorder="1" applyAlignment="1">
      <alignment vertical="center" wrapText="1"/>
    </xf>
    <xf numFmtId="0" fontId="7" fillId="6" borderId="1" xfId="0" applyNumberFormat="1" applyFont="1" applyFill="1" applyBorder="1" applyAlignment="1">
      <alignment vertical="center" wrapText="1"/>
    </xf>
    <xf numFmtId="0" fontId="8" fillId="6" borderId="1" xfId="0" applyNumberFormat="1" applyFont="1" applyFill="1" applyBorder="1" applyAlignment="1">
      <alignment vertical="center" wrapText="1"/>
    </xf>
    <xf numFmtId="166" fontId="6" fillId="6" borderId="1" xfId="1" applyNumberFormat="1" applyFont="1" applyFill="1" applyBorder="1" applyAlignment="1">
      <alignment vertical="center"/>
    </xf>
    <xf numFmtId="44" fontId="6" fillId="6" borderId="7" xfId="1" applyFont="1" applyFill="1" applyBorder="1" applyAlignment="1">
      <alignment vertical="center"/>
    </xf>
    <xf numFmtId="165" fontId="1" fillId="6" borderId="1" xfId="0" applyNumberFormat="1" applyFont="1" applyFill="1" applyBorder="1" applyAlignment="1">
      <alignment vertical="center"/>
    </xf>
    <xf numFmtId="165" fontId="18" fillId="6" borderId="1" xfId="0" applyNumberFormat="1" applyFont="1" applyFill="1" applyBorder="1" applyAlignment="1">
      <alignment horizontal="right" vertical="center"/>
    </xf>
    <xf numFmtId="165" fontId="7" fillId="6" borderId="1" xfId="0" applyNumberFormat="1" applyFont="1" applyFill="1" applyBorder="1" applyAlignment="1">
      <alignment vertical="center"/>
    </xf>
    <xf numFmtId="0" fontId="7" fillId="6" borderId="1" xfId="0" applyNumberFormat="1" applyFont="1" applyFill="1" applyBorder="1" applyAlignment="1">
      <alignment vertical="center"/>
    </xf>
    <xf numFmtId="0" fontId="3" fillId="6" borderId="1" xfId="0" applyFont="1" applyFill="1" applyBorder="1" applyAlignment="1">
      <alignment vertical="center"/>
    </xf>
    <xf numFmtId="0" fontId="17" fillId="6" borderId="1" xfId="0" applyFont="1" applyFill="1" applyBorder="1" applyAlignment="1">
      <alignment horizontal="right" vertical="center"/>
    </xf>
    <xf numFmtId="0" fontId="0" fillId="6" borderId="1" xfId="0" applyFont="1" applyFill="1" applyBorder="1" applyAlignment="1">
      <alignment vertical="center"/>
    </xf>
    <xf numFmtId="0" fontId="0" fillId="6" borderId="1" xfId="0" applyNumberFormat="1" applyFont="1" applyFill="1" applyBorder="1" applyAlignment="1">
      <alignment vertical="center"/>
    </xf>
    <xf numFmtId="0" fontId="13" fillId="2" borderId="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vertical="center" wrapText="1"/>
    </xf>
    <xf numFmtId="165" fontId="10" fillId="0" borderId="4" xfId="0" applyNumberFormat="1" applyFont="1" applyFill="1" applyBorder="1" applyAlignment="1">
      <alignment vertical="center" textRotation="90" wrapText="1"/>
    </xf>
    <xf numFmtId="0" fontId="3" fillId="0" borderId="9" xfId="0" applyFont="1" applyFill="1" applyBorder="1" applyAlignment="1">
      <alignment vertical="center"/>
    </xf>
    <xf numFmtId="165" fontId="10" fillId="4" borderId="2" xfId="0" applyNumberFormat="1" applyFont="1" applyFill="1" applyBorder="1" applyAlignment="1">
      <alignment horizontal="center" vertical="center" textRotation="90" wrapText="1"/>
    </xf>
    <xf numFmtId="165" fontId="10" fillId="4" borderId="4" xfId="0" applyNumberFormat="1" applyFont="1" applyFill="1" applyBorder="1" applyAlignment="1">
      <alignment horizontal="center" vertical="center" textRotation="90" wrapText="1"/>
    </xf>
    <xf numFmtId="165" fontId="13" fillId="4" borderId="2" xfId="0" applyNumberFormat="1" applyFont="1" applyFill="1" applyBorder="1" applyAlignment="1">
      <alignment horizontal="center" vertical="center" textRotation="90" wrapText="1"/>
    </xf>
    <xf numFmtId="165" fontId="13" fillId="4" borderId="4" xfId="0" applyNumberFormat="1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textRotation="90" wrapText="1"/>
    </xf>
    <xf numFmtId="44" fontId="6" fillId="5" borderId="2" xfId="1" applyFont="1" applyFill="1" applyBorder="1" applyAlignment="1">
      <alignment horizontal="center" vertical="center"/>
    </xf>
    <xf numFmtId="44" fontId="6" fillId="5" borderId="8" xfId="1" applyFont="1" applyFill="1" applyBorder="1" applyAlignment="1">
      <alignment horizontal="center" vertical="center"/>
    </xf>
    <xf numFmtId="44" fontId="6" fillId="5" borderId="4" xfId="1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165" fontId="12" fillId="4" borderId="2" xfId="0" applyNumberFormat="1" applyFont="1" applyFill="1" applyBorder="1" applyAlignment="1">
      <alignment horizontal="center" vertical="center" wrapText="1"/>
    </xf>
    <xf numFmtId="165" fontId="12" fillId="4" borderId="4" xfId="0" applyNumberFormat="1" applyFont="1" applyFill="1" applyBorder="1" applyAlignment="1">
      <alignment horizontal="center" vertical="center" wrapText="1"/>
    </xf>
    <xf numFmtId="164" fontId="11" fillId="4" borderId="2" xfId="0" applyNumberFormat="1" applyFont="1" applyFill="1" applyBorder="1" applyAlignment="1">
      <alignment horizontal="center" vertical="center"/>
    </xf>
    <xf numFmtId="164" fontId="11" fillId="4" borderId="4" xfId="0" applyNumberFormat="1" applyFont="1" applyFill="1" applyBorder="1" applyAlignment="1">
      <alignment horizontal="center" vertical="center"/>
    </xf>
    <xf numFmtId="165" fontId="4" fillId="4" borderId="2" xfId="0" applyNumberFormat="1" applyFont="1" applyFill="1" applyBorder="1" applyAlignment="1">
      <alignment horizontal="center" vertical="center"/>
    </xf>
    <xf numFmtId="165" fontId="4" fillId="4" borderId="4" xfId="0" applyNumberFormat="1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167" fontId="14" fillId="4" borderId="5" xfId="2" applyNumberFormat="1" applyFont="1" applyFill="1" applyBorder="1" applyAlignment="1">
      <alignment horizontal="center" vertical="center" wrapText="1"/>
    </xf>
    <xf numFmtId="167" fontId="14" fillId="4" borderId="6" xfId="2" applyNumberFormat="1" applyFont="1" applyFill="1" applyBorder="1" applyAlignment="1">
      <alignment horizontal="center" vertical="center" wrapText="1"/>
    </xf>
    <xf numFmtId="167" fontId="14" fillId="4" borderId="2" xfId="2" applyNumberFormat="1" applyFont="1" applyFill="1" applyBorder="1" applyAlignment="1">
      <alignment horizontal="center" vertical="center" wrapText="1"/>
    </xf>
    <xf numFmtId="167" fontId="14" fillId="4" borderId="4" xfId="2" applyNumberFormat="1" applyFont="1" applyFill="1" applyBorder="1" applyAlignment="1">
      <alignment horizontal="center" vertical="center" wrapText="1"/>
    </xf>
    <xf numFmtId="44" fontId="6" fillId="2" borderId="2" xfId="1" applyFont="1" applyFill="1" applyBorder="1" applyAlignment="1">
      <alignment horizontal="center" vertical="center"/>
    </xf>
    <xf numFmtId="44" fontId="6" fillId="2" borderId="8" xfId="1" applyFont="1" applyFill="1" applyBorder="1" applyAlignment="1">
      <alignment horizontal="center" vertical="center"/>
    </xf>
    <xf numFmtId="44" fontId="6" fillId="2" borderId="4" xfId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textRotation="90" wrapText="1"/>
    </xf>
    <xf numFmtId="44" fontId="6" fillId="6" borderId="2" xfId="1" applyFont="1" applyFill="1" applyBorder="1" applyAlignment="1">
      <alignment horizontal="center" vertical="center"/>
    </xf>
    <xf numFmtId="44" fontId="6" fillId="6" borderId="8" xfId="1" applyFont="1" applyFill="1" applyBorder="1" applyAlignment="1">
      <alignment horizontal="center" vertical="center"/>
    </xf>
    <xf numFmtId="44" fontId="6" fillId="6" borderId="4" xfId="1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textRotation="90" wrapText="1"/>
    </xf>
    <xf numFmtId="0" fontId="2" fillId="6" borderId="4" xfId="0" applyFont="1" applyFill="1" applyBorder="1" applyAlignment="1">
      <alignment horizontal="center" vertical="center" textRotation="90" wrapText="1"/>
    </xf>
    <xf numFmtId="0" fontId="2" fillId="6" borderId="8" xfId="0" applyFont="1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0" fontId="21" fillId="2" borderId="1" xfId="0" applyFont="1" applyFill="1" applyBorder="1" applyAlignment="1">
      <alignment horizontal="center" vertical="center" textRotation="90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 textRotation="90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wrapText="1"/>
    </xf>
  </cellXfs>
  <cellStyles count="39">
    <cellStyle name="Moeda" xfId="1" builtinId="4"/>
    <cellStyle name="Moeda 2" xfId="5" xr:uid="{00000000-0005-0000-0000-000001000000}"/>
    <cellStyle name="Moeda 2 2" xfId="6" xr:uid="{00000000-0005-0000-0000-000002000000}"/>
    <cellStyle name="Moeda 2 3" xfId="7" xr:uid="{00000000-0005-0000-0000-000003000000}"/>
    <cellStyle name="Moeda 2 4" xfId="8" xr:uid="{00000000-0005-0000-0000-000004000000}"/>
    <cellStyle name="Moeda 3" xfId="9" xr:uid="{00000000-0005-0000-0000-000005000000}"/>
    <cellStyle name="Moeda 3 2" xfId="10" xr:uid="{00000000-0005-0000-0000-000006000000}"/>
    <cellStyle name="Moeda 3 2 2" xfId="11" xr:uid="{00000000-0005-0000-0000-000007000000}"/>
    <cellStyle name="Moeda 3 3" xfId="12" xr:uid="{00000000-0005-0000-0000-000008000000}"/>
    <cellStyle name="Moeda 4" xfId="13" xr:uid="{00000000-0005-0000-0000-000009000000}"/>
    <cellStyle name="Moeda 4 2" xfId="14" xr:uid="{00000000-0005-0000-0000-00000A000000}"/>
    <cellStyle name="Moeda 5" xfId="15" xr:uid="{00000000-0005-0000-0000-00000B000000}"/>
    <cellStyle name="Moeda 5 2" xfId="16" xr:uid="{00000000-0005-0000-0000-00000C000000}"/>
    <cellStyle name="Moeda 6" xfId="4" xr:uid="{00000000-0005-0000-0000-00000D000000}"/>
    <cellStyle name="Normal" xfId="0" builtinId="0"/>
    <cellStyle name="Normal 2" xfId="17" xr:uid="{00000000-0005-0000-0000-00000F000000}"/>
    <cellStyle name="Normal 2 2" xfId="18" xr:uid="{00000000-0005-0000-0000-000010000000}"/>
    <cellStyle name="Normal 3" xfId="19" xr:uid="{00000000-0005-0000-0000-000011000000}"/>
    <cellStyle name="Normal 3 2" xfId="20" xr:uid="{00000000-0005-0000-0000-000012000000}"/>
    <cellStyle name="Normal 4" xfId="3" xr:uid="{00000000-0005-0000-0000-000013000000}"/>
    <cellStyle name="Porcentagem" xfId="2" builtinId="5"/>
    <cellStyle name="Porcentagem 2" xfId="21" xr:uid="{00000000-0005-0000-0000-000015000000}"/>
    <cellStyle name="Porcentagem 3" xfId="22" xr:uid="{00000000-0005-0000-0000-000016000000}"/>
    <cellStyle name="Separador de milhares 2" xfId="23" xr:uid="{00000000-0005-0000-0000-000017000000}"/>
    <cellStyle name="Separador de milhares 2 2" xfId="24" xr:uid="{00000000-0005-0000-0000-000018000000}"/>
    <cellStyle name="Separador de milhares 2 2 2" xfId="25" xr:uid="{00000000-0005-0000-0000-000019000000}"/>
    <cellStyle name="Separador de milhares 2 2 2 2" xfId="26" xr:uid="{00000000-0005-0000-0000-00001A000000}"/>
    <cellStyle name="Separador de milhares 2 2 3" xfId="27" xr:uid="{00000000-0005-0000-0000-00001B000000}"/>
    <cellStyle name="Separador de milhares 2 2 3 2" xfId="28" xr:uid="{00000000-0005-0000-0000-00001C000000}"/>
    <cellStyle name="Separador de milhares 2 2 4" xfId="29" xr:uid="{00000000-0005-0000-0000-00001D000000}"/>
    <cellStyle name="Separador de milhares 2 3" xfId="30" xr:uid="{00000000-0005-0000-0000-00001E000000}"/>
    <cellStyle name="Separador de milhares 2 3 2" xfId="31" xr:uid="{00000000-0005-0000-0000-00001F000000}"/>
    <cellStyle name="Separador de milhares 2 3 2 2" xfId="32" xr:uid="{00000000-0005-0000-0000-000020000000}"/>
    <cellStyle name="Separador de milhares 2 3 3" xfId="33" xr:uid="{00000000-0005-0000-0000-000021000000}"/>
    <cellStyle name="Separador de milhares 2 3 3 2" xfId="34" xr:uid="{00000000-0005-0000-0000-000022000000}"/>
    <cellStyle name="Separador de milhares 2 3 4" xfId="35" xr:uid="{00000000-0005-0000-0000-000023000000}"/>
    <cellStyle name="Separador de milhares 2 4" xfId="36" xr:uid="{00000000-0005-0000-0000-000024000000}"/>
    <cellStyle name="Separador de milhares 3" xfId="37" xr:uid="{00000000-0005-0000-0000-000025000000}"/>
    <cellStyle name="Título 5" xfId="38" xr:uid="{00000000-0005-0000-0000-000026000000}"/>
  </cellStyles>
  <dxfs count="0"/>
  <tableStyles count="0" defaultTableStyle="TableStyleMedium9" defaultPivotStyle="PivotStyleLight16"/>
  <colors>
    <mruColors>
      <color rgb="FFBAD9EC"/>
      <color rgb="FF149B55"/>
      <color rgb="FF78A1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914703</xdr:colOff>
      <xdr:row>0</xdr:row>
      <xdr:rowOff>68036</xdr:rowOff>
    </xdr:from>
    <xdr:to>
      <xdr:col>2</xdr:col>
      <xdr:colOff>434370</xdr:colOff>
      <xdr:row>0</xdr:row>
      <xdr:rowOff>684893</xdr:rowOff>
    </xdr:to>
    <xdr:pic>
      <xdr:nvPicPr>
        <xdr:cNvPr id="22" name="Imagem 21">
          <a:extLst>
            <a:ext uri="{FF2B5EF4-FFF2-40B4-BE49-F238E27FC236}">
              <a16:creationId xmlns:a16="http://schemas.microsoft.com/office/drawing/2014/main" id="{76358D9B-A440-49AC-958B-A28096783BE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703" y="68036"/>
          <a:ext cx="1220560" cy="6168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914703</xdr:colOff>
      <xdr:row>0</xdr:row>
      <xdr:rowOff>68036</xdr:rowOff>
    </xdr:from>
    <xdr:to>
      <xdr:col>1</xdr:col>
      <xdr:colOff>1205442</xdr:colOff>
      <xdr:row>0</xdr:row>
      <xdr:rowOff>684893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847BE57-25ED-4653-9F48-ED5026347C1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703" y="68036"/>
          <a:ext cx="1215117" cy="61685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790878</xdr:colOff>
      <xdr:row>0</xdr:row>
      <xdr:rowOff>68037</xdr:rowOff>
    </xdr:from>
    <xdr:to>
      <xdr:col>1</xdr:col>
      <xdr:colOff>1206349</xdr:colOff>
      <xdr:row>0</xdr:row>
      <xdr:rowOff>539751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473F2536-00F5-43F8-8E2C-6359CB0FA36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0878" y="68037"/>
          <a:ext cx="1209221" cy="4717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Z895"/>
  <sheetViews>
    <sheetView zoomScale="84" zoomScaleNormal="84" zoomScaleSheetLayoutView="100" zoomScalePageLayoutView="80" workbookViewId="0">
      <selection activeCell="S62" sqref="S62"/>
    </sheetView>
  </sheetViews>
  <sheetFormatPr defaultRowHeight="15" x14ac:dyDescent="0.25"/>
  <cols>
    <col min="1" max="1" width="13.85546875" customWidth="1"/>
    <col min="2" max="2" width="11.5703125" customWidth="1"/>
    <col min="3" max="3" width="84.28515625" style="1" customWidth="1"/>
    <col min="4" max="4" width="8.7109375" style="1" bestFit="1" customWidth="1"/>
    <col min="5" max="5" width="12.85546875" style="1" bestFit="1" customWidth="1"/>
    <col min="6" max="6" width="19.42578125" style="1" bestFit="1" customWidth="1"/>
    <col min="7" max="7" width="23.5703125" style="1" bestFit="1" customWidth="1"/>
    <col min="8" max="13" width="8" style="1" bestFit="1" customWidth="1"/>
    <col min="14" max="14" width="11" style="1" bestFit="1" customWidth="1"/>
    <col min="15" max="15" width="14.140625" style="1" bestFit="1" customWidth="1"/>
    <col min="16" max="16" width="8" style="1" bestFit="1" customWidth="1"/>
    <col min="17" max="17" width="5.28515625" style="1" bestFit="1" customWidth="1"/>
    <col min="18" max="18" width="20.42578125" customWidth="1"/>
    <col min="19" max="19" width="21.5703125" customWidth="1"/>
    <col min="20" max="20" width="18" bestFit="1" customWidth="1"/>
    <col min="21" max="130" width="9.140625" style="3"/>
  </cols>
  <sheetData>
    <row r="1" spans="1:20" ht="60.75" customHeight="1" x14ac:dyDescent="0.25">
      <c r="A1" s="89" t="s">
        <v>89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27"/>
    </row>
    <row r="2" spans="1:20" ht="40.5" customHeight="1" x14ac:dyDescent="0.25">
      <c r="A2" s="93" t="s">
        <v>3</v>
      </c>
      <c r="B2" s="93" t="s">
        <v>0</v>
      </c>
      <c r="C2" s="95" t="s">
        <v>1</v>
      </c>
      <c r="D2" s="91" t="s">
        <v>29</v>
      </c>
      <c r="E2" s="91" t="s">
        <v>30</v>
      </c>
      <c r="F2" s="91" t="s">
        <v>2</v>
      </c>
      <c r="G2" s="91" t="s">
        <v>31</v>
      </c>
      <c r="H2" s="79" t="s">
        <v>4</v>
      </c>
      <c r="I2" s="79" t="s">
        <v>5</v>
      </c>
      <c r="J2" s="79" t="s">
        <v>6</v>
      </c>
      <c r="K2" s="79" t="s">
        <v>7</v>
      </c>
      <c r="L2" s="79" t="s">
        <v>8</v>
      </c>
      <c r="M2" s="79" t="s">
        <v>9</v>
      </c>
      <c r="N2" s="79" t="s">
        <v>10</v>
      </c>
      <c r="O2" s="79" t="s">
        <v>28</v>
      </c>
      <c r="P2" s="79" t="s">
        <v>20</v>
      </c>
      <c r="Q2" s="81" t="s">
        <v>19</v>
      </c>
      <c r="R2" s="97" t="s">
        <v>86</v>
      </c>
      <c r="S2" s="99" t="s">
        <v>87</v>
      </c>
      <c r="T2" s="101" t="s">
        <v>91</v>
      </c>
    </row>
    <row r="3" spans="1:20" ht="31.5" customHeight="1" x14ac:dyDescent="0.25">
      <c r="A3" s="94"/>
      <c r="B3" s="94"/>
      <c r="C3" s="96"/>
      <c r="D3" s="92"/>
      <c r="E3" s="92"/>
      <c r="F3" s="92"/>
      <c r="G3" s="92"/>
      <c r="H3" s="80"/>
      <c r="I3" s="80"/>
      <c r="J3" s="80"/>
      <c r="K3" s="80"/>
      <c r="L3" s="80"/>
      <c r="M3" s="80"/>
      <c r="N3" s="80"/>
      <c r="O3" s="80"/>
      <c r="P3" s="80"/>
      <c r="Q3" s="82"/>
      <c r="R3" s="98"/>
      <c r="S3" s="100"/>
      <c r="T3" s="102"/>
    </row>
    <row r="4" spans="1:20" ht="21.95" customHeight="1" x14ac:dyDescent="0.25">
      <c r="A4" s="85" t="s">
        <v>22</v>
      </c>
      <c r="B4" s="12">
        <v>1</v>
      </c>
      <c r="C4" s="5" t="s">
        <v>35</v>
      </c>
      <c r="D4" s="14" t="s">
        <v>32</v>
      </c>
      <c r="E4" s="15" t="s">
        <v>33</v>
      </c>
      <c r="F4" s="16" t="s">
        <v>21</v>
      </c>
      <c r="G4" s="17" t="s">
        <v>34</v>
      </c>
      <c r="H4" s="6"/>
      <c r="I4" s="6"/>
      <c r="J4" s="6"/>
      <c r="K4" s="6"/>
      <c r="L4" s="6"/>
      <c r="M4" s="6"/>
      <c r="N4" s="6"/>
      <c r="O4" s="6">
        <v>2</v>
      </c>
      <c r="P4" s="6"/>
      <c r="Q4" s="23">
        <f t="shared" ref="Q4:Q35" si="0">SUM(H4:P4)</f>
        <v>2</v>
      </c>
      <c r="R4" s="2">
        <v>5913.55</v>
      </c>
      <c r="S4" s="25">
        <f>Q4*R4</f>
        <v>11827.1</v>
      </c>
      <c r="T4" s="103">
        <f>SUM(S4:S25)</f>
        <v>225943.64999999997</v>
      </c>
    </row>
    <row r="5" spans="1:20" ht="21.95" customHeight="1" x14ac:dyDescent="0.25">
      <c r="A5" s="85"/>
      <c r="B5" s="12">
        <v>2</v>
      </c>
      <c r="C5" s="5" t="s">
        <v>36</v>
      </c>
      <c r="D5" s="14" t="s">
        <v>32</v>
      </c>
      <c r="E5" s="15" t="s">
        <v>33</v>
      </c>
      <c r="F5" s="16" t="s">
        <v>21</v>
      </c>
      <c r="G5" s="17" t="s">
        <v>34</v>
      </c>
      <c r="H5" s="6"/>
      <c r="I5" s="6"/>
      <c r="J5" s="6"/>
      <c r="K5" s="6"/>
      <c r="L5" s="6"/>
      <c r="M5" s="6"/>
      <c r="N5" s="6"/>
      <c r="O5" s="6">
        <v>1</v>
      </c>
      <c r="P5" s="6"/>
      <c r="Q5" s="23">
        <f t="shared" si="0"/>
        <v>1</v>
      </c>
      <c r="R5" s="2">
        <v>3250</v>
      </c>
      <c r="S5" s="25">
        <f>Q5*R5</f>
        <v>3250</v>
      </c>
      <c r="T5" s="104"/>
    </row>
    <row r="6" spans="1:20" ht="21.95" customHeight="1" x14ac:dyDescent="0.25">
      <c r="A6" s="85"/>
      <c r="B6" s="12">
        <v>3</v>
      </c>
      <c r="C6" s="5" t="s">
        <v>37</v>
      </c>
      <c r="D6" s="14" t="s">
        <v>32</v>
      </c>
      <c r="E6" s="15" t="s">
        <v>33</v>
      </c>
      <c r="F6" s="16" t="s">
        <v>21</v>
      </c>
      <c r="G6" s="17" t="s">
        <v>34</v>
      </c>
      <c r="H6" s="6"/>
      <c r="I6" s="6"/>
      <c r="J6" s="6"/>
      <c r="K6" s="6"/>
      <c r="L6" s="6"/>
      <c r="M6" s="6"/>
      <c r="N6" s="6"/>
      <c r="O6" s="6">
        <v>4</v>
      </c>
      <c r="P6" s="6"/>
      <c r="Q6" s="23">
        <f t="shared" si="0"/>
        <v>4</v>
      </c>
      <c r="R6" s="2">
        <v>3250</v>
      </c>
      <c r="S6" s="25">
        <f t="shared" ref="S6:S69" si="1">Q6*R6</f>
        <v>13000</v>
      </c>
      <c r="T6" s="104"/>
    </row>
    <row r="7" spans="1:20" ht="21.95" customHeight="1" x14ac:dyDescent="0.25">
      <c r="A7" s="85"/>
      <c r="B7" s="12">
        <v>4</v>
      </c>
      <c r="C7" s="5" t="s">
        <v>38</v>
      </c>
      <c r="D7" s="14" t="s">
        <v>32</v>
      </c>
      <c r="E7" s="15" t="s">
        <v>33</v>
      </c>
      <c r="F7" s="16" t="s">
        <v>21</v>
      </c>
      <c r="G7" s="17" t="s">
        <v>34</v>
      </c>
      <c r="H7" s="6"/>
      <c r="I7" s="6"/>
      <c r="J7" s="6"/>
      <c r="K7" s="6">
        <v>2</v>
      </c>
      <c r="L7" s="6"/>
      <c r="M7" s="6"/>
      <c r="N7" s="6"/>
      <c r="O7" s="6">
        <v>4</v>
      </c>
      <c r="P7" s="6"/>
      <c r="Q7" s="23">
        <f t="shared" si="0"/>
        <v>6</v>
      </c>
      <c r="R7" s="2">
        <v>3250</v>
      </c>
      <c r="S7" s="25">
        <f t="shared" si="1"/>
        <v>19500</v>
      </c>
      <c r="T7" s="104"/>
    </row>
    <row r="8" spans="1:20" ht="21.95" customHeight="1" x14ac:dyDescent="0.25">
      <c r="A8" s="85"/>
      <c r="B8" s="12">
        <v>5</v>
      </c>
      <c r="C8" s="5" t="s">
        <v>39</v>
      </c>
      <c r="D8" s="14" t="s">
        <v>32</v>
      </c>
      <c r="E8" s="15" t="s">
        <v>33</v>
      </c>
      <c r="F8" s="16" t="s">
        <v>21</v>
      </c>
      <c r="G8" s="17" t="s">
        <v>34</v>
      </c>
      <c r="H8" s="6"/>
      <c r="I8" s="6"/>
      <c r="J8" s="6"/>
      <c r="K8" s="6"/>
      <c r="L8" s="6"/>
      <c r="M8" s="6"/>
      <c r="N8" s="6"/>
      <c r="O8" s="6">
        <v>2</v>
      </c>
      <c r="P8" s="6"/>
      <c r="Q8" s="23">
        <f t="shared" si="0"/>
        <v>2</v>
      </c>
      <c r="R8" s="2">
        <v>2250</v>
      </c>
      <c r="S8" s="25">
        <f t="shared" si="1"/>
        <v>4500</v>
      </c>
      <c r="T8" s="104"/>
    </row>
    <row r="9" spans="1:20" ht="21.95" customHeight="1" x14ac:dyDescent="0.25">
      <c r="A9" s="85"/>
      <c r="B9" s="12">
        <v>6</v>
      </c>
      <c r="C9" s="5" t="s">
        <v>40</v>
      </c>
      <c r="D9" s="14" t="s">
        <v>32</v>
      </c>
      <c r="E9" s="15" t="s">
        <v>33</v>
      </c>
      <c r="F9" s="16" t="s">
        <v>21</v>
      </c>
      <c r="G9" s="17" t="s">
        <v>34</v>
      </c>
      <c r="H9" s="6"/>
      <c r="I9" s="6"/>
      <c r="J9" s="6"/>
      <c r="K9" s="6"/>
      <c r="L9" s="6"/>
      <c r="M9" s="6"/>
      <c r="N9" s="6"/>
      <c r="O9" s="6">
        <v>2</v>
      </c>
      <c r="P9" s="6"/>
      <c r="Q9" s="23">
        <f t="shared" si="0"/>
        <v>2</v>
      </c>
      <c r="R9" s="2">
        <v>6250</v>
      </c>
      <c r="S9" s="25">
        <f t="shared" si="1"/>
        <v>12500</v>
      </c>
      <c r="T9" s="104"/>
    </row>
    <row r="10" spans="1:20" ht="21.95" customHeight="1" x14ac:dyDescent="0.25">
      <c r="A10" s="85"/>
      <c r="B10" s="12">
        <v>7</v>
      </c>
      <c r="C10" s="5" t="s">
        <v>41</v>
      </c>
      <c r="D10" s="14" t="s">
        <v>32</v>
      </c>
      <c r="E10" s="15" t="s">
        <v>33</v>
      </c>
      <c r="F10" s="16" t="s">
        <v>21</v>
      </c>
      <c r="G10" s="17" t="s">
        <v>34</v>
      </c>
      <c r="H10" s="6"/>
      <c r="I10" s="6"/>
      <c r="J10" s="6"/>
      <c r="K10" s="6"/>
      <c r="L10" s="6"/>
      <c r="M10" s="6"/>
      <c r="N10" s="6"/>
      <c r="O10" s="6">
        <v>3</v>
      </c>
      <c r="P10" s="6"/>
      <c r="Q10" s="23">
        <f t="shared" si="0"/>
        <v>3</v>
      </c>
      <c r="R10" s="2">
        <v>1250</v>
      </c>
      <c r="S10" s="25">
        <f t="shared" si="1"/>
        <v>3750</v>
      </c>
      <c r="T10" s="104"/>
    </row>
    <row r="11" spans="1:20" ht="21.95" customHeight="1" x14ac:dyDescent="0.25">
      <c r="A11" s="85"/>
      <c r="B11" s="12">
        <v>8</v>
      </c>
      <c r="C11" s="5" t="s">
        <v>42</v>
      </c>
      <c r="D11" s="14" t="s">
        <v>32</v>
      </c>
      <c r="E11" s="15" t="s">
        <v>33</v>
      </c>
      <c r="F11" s="16" t="s">
        <v>21</v>
      </c>
      <c r="G11" s="17" t="s">
        <v>34</v>
      </c>
      <c r="H11" s="6"/>
      <c r="I11" s="6"/>
      <c r="J11" s="6"/>
      <c r="K11" s="6"/>
      <c r="L11" s="6"/>
      <c r="M11" s="6"/>
      <c r="N11" s="6"/>
      <c r="O11" s="6">
        <v>6</v>
      </c>
      <c r="P11" s="6"/>
      <c r="Q11" s="23">
        <f t="shared" si="0"/>
        <v>6</v>
      </c>
      <c r="R11" s="2">
        <v>1550</v>
      </c>
      <c r="S11" s="25">
        <f t="shared" si="1"/>
        <v>9300</v>
      </c>
      <c r="T11" s="104"/>
    </row>
    <row r="12" spans="1:20" ht="21.95" customHeight="1" x14ac:dyDescent="0.25">
      <c r="A12" s="85"/>
      <c r="B12" s="12">
        <v>9</v>
      </c>
      <c r="C12" s="5" t="s">
        <v>43</v>
      </c>
      <c r="D12" s="14" t="s">
        <v>32</v>
      </c>
      <c r="E12" s="15" t="s">
        <v>33</v>
      </c>
      <c r="F12" s="16" t="s">
        <v>21</v>
      </c>
      <c r="G12" s="17" t="s">
        <v>34</v>
      </c>
      <c r="H12" s="6"/>
      <c r="I12" s="6"/>
      <c r="J12" s="6"/>
      <c r="K12" s="6"/>
      <c r="L12" s="6"/>
      <c r="M12" s="6"/>
      <c r="N12" s="6"/>
      <c r="O12" s="6">
        <v>6</v>
      </c>
      <c r="P12" s="6"/>
      <c r="Q12" s="23">
        <f t="shared" si="0"/>
        <v>6</v>
      </c>
      <c r="R12" s="2">
        <v>1450</v>
      </c>
      <c r="S12" s="25">
        <f t="shared" si="1"/>
        <v>8700</v>
      </c>
      <c r="T12" s="104"/>
    </row>
    <row r="13" spans="1:20" ht="21.95" customHeight="1" x14ac:dyDescent="0.25">
      <c r="A13" s="85"/>
      <c r="B13" s="12">
        <v>10</v>
      </c>
      <c r="C13" s="5" t="s">
        <v>44</v>
      </c>
      <c r="D13" s="14" t="s">
        <v>32</v>
      </c>
      <c r="E13" s="15" t="s">
        <v>33</v>
      </c>
      <c r="F13" s="16" t="s">
        <v>21</v>
      </c>
      <c r="G13" s="17" t="s">
        <v>34</v>
      </c>
      <c r="H13" s="6">
        <v>1</v>
      </c>
      <c r="I13" s="6"/>
      <c r="J13" s="6"/>
      <c r="K13" s="6">
        <v>1</v>
      </c>
      <c r="L13" s="6"/>
      <c r="M13" s="6"/>
      <c r="N13" s="6"/>
      <c r="O13" s="6">
        <v>6</v>
      </c>
      <c r="P13" s="6"/>
      <c r="Q13" s="23">
        <f t="shared" si="0"/>
        <v>8</v>
      </c>
      <c r="R13" s="2">
        <v>4250</v>
      </c>
      <c r="S13" s="25">
        <f t="shared" si="1"/>
        <v>34000</v>
      </c>
      <c r="T13" s="104"/>
    </row>
    <row r="14" spans="1:20" ht="21.95" customHeight="1" x14ac:dyDescent="0.25">
      <c r="A14" s="85"/>
      <c r="B14" s="12">
        <v>11</v>
      </c>
      <c r="C14" s="5" t="s">
        <v>45</v>
      </c>
      <c r="D14" s="14" t="s">
        <v>32</v>
      </c>
      <c r="E14" s="15" t="s">
        <v>33</v>
      </c>
      <c r="F14" s="16" t="s">
        <v>21</v>
      </c>
      <c r="G14" s="17" t="s">
        <v>34</v>
      </c>
      <c r="H14" s="6"/>
      <c r="I14" s="6"/>
      <c r="J14" s="6"/>
      <c r="K14" s="6"/>
      <c r="L14" s="6"/>
      <c r="M14" s="6"/>
      <c r="N14" s="6"/>
      <c r="O14" s="6">
        <v>2</v>
      </c>
      <c r="P14" s="6"/>
      <c r="Q14" s="23">
        <f t="shared" si="0"/>
        <v>2</v>
      </c>
      <c r="R14" s="2">
        <v>2250</v>
      </c>
      <c r="S14" s="25">
        <f t="shared" si="1"/>
        <v>4500</v>
      </c>
      <c r="T14" s="104"/>
    </row>
    <row r="15" spans="1:20" ht="21.95" customHeight="1" x14ac:dyDescent="0.25">
      <c r="A15" s="85"/>
      <c r="B15" s="12">
        <v>12</v>
      </c>
      <c r="C15" s="5" t="s">
        <v>46</v>
      </c>
      <c r="D15" s="14" t="s">
        <v>32</v>
      </c>
      <c r="E15" s="15" t="s">
        <v>33</v>
      </c>
      <c r="F15" s="16" t="s">
        <v>21</v>
      </c>
      <c r="G15" s="17" t="s">
        <v>34</v>
      </c>
      <c r="H15" s="6"/>
      <c r="I15" s="6"/>
      <c r="J15" s="6"/>
      <c r="K15" s="6"/>
      <c r="L15" s="6"/>
      <c r="M15" s="6"/>
      <c r="N15" s="6"/>
      <c r="O15" s="6">
        <v>3</v>
      </c>
      <c r="P15" s="6"/>
      <c r="Q15" s="23">
        <f t="shared" si="0"/>
        <v>3</v>
      </c>
      <c r="R15" s="2">
        <v>1333.33</v>
      </c>
      <c r="S15" s="25">
        <f t="shared" si="1"/>
        <v>3999.99</v>
      </c>
      <c r="T15" s="104"/>
    </row>
    <row r="16" spans="1:20" ht="21.95" customHeight="1" x14ac:dyDescent="0.25">
      <c r="A16" s="85"/>
      <c r="B16" s="12">
        <v>13</v>
      </c>
      <c r="C16" s="5" t="s">
        <v>47</v>
      </c>
      <c r="D16" s="14" t="s">
        <v>32</v>
      </c>
      <c r="E16" s="15" t="s">
        <v>33</v>
      </c>
      <c r="F16" s="16" t="s">
        <v>21</v>
      </c>
      <c r="G16" s="17" t="s">
        <v>34</v>
      </c>
      <c r="H16" s="6"/>
      <c r="I16" s="6"/>
      <c r="J16" s="6"/>
      <c r="K16" s="6"/>
      <c r="L16" s="6"/>
      <c r="M16" s="6"/>
      <c r="N16" s="6"/>
      <c r="O16" s="6">
        <v>3</v>
      </c>
      <c r="P16" s="6"/>
      <c r="Q16" s="23">
        <f t="shared" si="0"/>
        <v>3</v>
      </c>
      <c r="R16" s="2">
        <v>1333.33</v>
      </c>
      <c r="S16" s="25">
        <f t="shared" si="1"/>
        <v>3999.99</v>
      </c>
      <c r="T16" s="104"/>
    </row>
    <row r="17" spans="1:20" ht="21.95" customHeight="1" x14ac:dyDescent="0.25">
      <c r="A17" s="85"/>
      <c r="B17" s="12">
        <v>14</v>
      </c>
      <c r="C17" s="5" t="s">
        <v>48</v>
      </c>
      <c r="D17" s="14" t="s">
        <v>32</v>
      </c>
      <c r="E17" s="15" t="s">
        <v>33</v>
      </c>
      <c r="F17" s="16" t="s">
        <v>21</v>
      </c>
      <c r="G17" s="17" t="s">
        <v>34</v>
      </c>
      <c r="H17" s="6"/>
      <c r="I17" s="6"/>
      <c r="J17" s="6"/>
      <c r="K17" s="6"/>
      <c r="L17" s="6"/>
      <c r="M17" s="6"/>
      <c r="N17" s="6"/>
      <c r="O17" s="6">
        <v>3</v>
      </c>
      <c r="P17" s="6"/>
      <c r="Q17" s="23">
        <f t="shared" si="0"/>
        <v>3</v>
      </c>
      <c r="R17" s="2">
        <v>1333.33</v>
      </c>
      <c r="S17" s="25">
        <f t="shared" si="1"/>
        <v>3999.99</v>
      </c>
      <c r="T17" s="104"/>
    </row>
    <row r="18" spans="1:20" ht="21.95" customHeight="1" x14ac:dyDescent="0.25">
      <c r="A18" s="85"/>
      <c r="B18" s="12">
        <v>15</v>
      </c>
      <c r="C18" s="5" t="s">
        <v>49</v>
      </c>
      <c r="D18" s="14" t="s">
        <v>32</v>
      </c>
      <c r="E18" s="15" t="s">
        <v>33</v>
      </c>
      <c r="F18" s="16" t="s">
        <v>21</v>
      </c>
      <c r="G18" s="17" t="s">
        <v>34</v>
      </c>
      <c r="H18" s="6"/>
      <c r="I18" s="6"/>
      <c r="J18" s="6"/>
      <c r="K18" s="6">
        <v>1</v>
      </c>
      <c r="L18" s="6"/>
      <c r="M18" s="6"/>
      <c r="N18" s="6"/>
      <c r="O18" s="6">
        <v>2</v>
      </c>
      <c r="P18" s="6"/>
      <c r="Q18" s="23">
        <f t="shared" si="0"/>
        <v>3</v>
      </c>
      <c r="R18" s="2">
        <v>4500</v>
      </c>
      <c r="S18" s="25">
        <f t="shared" si="1"/>
        <v>13500</v>
      </c>
      <c r="T18" s="104"/>
    </row>
    <row r="19" spans="1:20" ht="21.95" customHeight="1" x14ac:dyDescent="0.25">
      <c r="A19" s="85"/>
      <c r="B19" s="12">
        <v>16</v>
      </c>
      <c r="C19" s="5" t="s">
        <v>50</v>
      </c>
      <c r="D19" s="14" t="s">
        <v>32</v>
      </c>
      <c r="E19" s="15" t="s">
        <v>33</v>
      </c>
      <c r="F19" s="16" t="s">
        <v>21</v>
      </c>
      <c r="G19" s="17" t="s">
        <v>34</v>
      </c>
      <c r="H19" s="6"/>
      <c r="I19" s="6"/>
      <c r="J19" s="6"/>
      <c r="K19" s="6"/>
      <c r="L19" s="6"/>
      <c r="M19" s="6"/>
      <c r="N19" s="6"/>
      <c r="O19" s="6">
        <v>3</v>
      </c>
      <c r="P19" s="6"/>
      <c r="Q19" s="23">
        <f t="shared" si="0"/>
        <v>3</v>
      </c>
      <c r="R19" s="2">
        <v>1333.33</v>
      </c>
      <c r="S19" s="25">
        <f t="shared" si="1"/>
        <v>3999.99</v>
      </c>
      <c r="T19" s="104"/>
    </row>
    <row r="20" spans="1:20" ht="21.95" customHeight="1" x14ac:dyDescent="0.25">
      <c r="A20" s="85"/>
      <c r="B20" s="12">
        <v>17</v>
      </c>
      <c r="C20" s="5" t="s">
        <v>51</v>
      </c>
      <c r="D20" s="14" t="s">
        <v>32</v>
      </c>
      <c r="E20" s="15" t="s">
        <v>33</v>
      </c>
      <c r="F20" s="16" t="s">
        <v>21</v>
      </c>
      <c r="G20" s="17" t="s">
        <v>34</v>
      </c>
      <c r="H20" s="6"/>
      <c r="I20" s="6"/>
      <c r="J20" s="6"/>
      <c r="K20" s="6"/>
      <c r="L20" s="6"/>
      <c r="M20" s="6"/>
      <c r="N20" s="6"/>
      <c r="O20" s="6">
        <v>3</v>
      </c>
      <c r="P20" s="6"/>
      <c r="Q20" s="23">
        <f t="shared" si="0"/>
        <v>3</v>
      </c>
      <c r="R20" s="2">
        <v>1633.33</v>
      </c>
      <c r="S20" s="25">
        <f t="shared" si="1"/>
        <v>4899.99</v>
      </c>
      <c r="T20" s="104"/>
    </row>
    <row r="21" spans="1:20" ht="21.95" customHeight="1" x14ac:dyDescent="0.25">
      <c r="A21" s="85"/>
      <c r="B21" s="12">
        <v>18</v>
      </c>
      <c r="C21" s="5" t="s">
        <v>52</v>
      </c>
      <c r="D21" s="14" t="s">
        <v>32</v>
      </c>
      <c r="E21" s="15" t="s">
        <v>33</v>
      </c>
      <c r="F21" s="16" t="s">
        <v>21</v>
      </c>
      <c r="G21" s="17" t="s">
        <v>34</v>
      </c>
      <c r="H21" s="6"/>
      <c r="I21" s="6"/>
      <c r="J21" s="6"/>
      <c r="K21" s="6"/>
      <c r="L21" s="6"/>
      <c r="M21" s="6"/>
      <c r="N21" s="6"/>
      <c r="O21" s="6">
        <v>3</v>
      </c>
      <c r="P21" s="6"/>
      <c r="Q21" s="23">
        <f t="shared" si="0"/>
        <v>3</v>
      </c>
      <c r="R21" s="2">
        <v>1333.33</v>
      </c>
      <c r="S21" s="25">
        <f t="shared" si="1"/>
        <v>3999.99</v>
      </c>
      <c r="T21" s="104"/>
    </row>
    <row r="22" spans="1:20" ht="21.95" customHeight="1" x14ac:dyDescent="0.25">
      <c r="A22" s="85"/>
      <c r="B22" s="12">
        <v>19</v>
      </c>
      <c r="C22" s="5" t="s">
        <v>54</v>
      </c>
      <c r="D22" s="14" t="s">
        <v>32</v>
      </c>
      <c r="E22" s="15" t="s">
        <v>33</v>
      </c>
      <c r="F22" s="16" t="s">
        <v>21</v>
      </c>
      <c r="G22" s="17" t="s">
        <v>34</v>
      </c>
      <c r="H22" s="6">
        <v>1</v>
      </c>
      <c r="I22" s="6"/>
      <c r="J22" s="6"/>
      <c r="K22" s="6"/>
      <c r="L22" s="6"/>
      <c r="M22" s="6"/>
      <c r="N22" s="6"/>
      <c r="O22" s="6">
        <v>6</v>
      </c>
      <c r="P22" s="6"/>
      <c r="Q22" s="23">
        <f t="shared" si="0"/>
        <v>7</v>
      </c>
      <c r="R22" s="2">
        <v>1733.33</v>
      </c>
      <c r="S22" s="25">
        <f t="shared" si="1"/>
        <v>12133.31</v>
      </c>
      <c r="T22" s="104"/>
    </row>
    <row r="23" spans="1:20" ht="21.95" customHeight="1" x14ac:dyDescent="0.25">
      <c r="A23" s="85"/>
      <c r="B23" s="12">
        <v>20</v>
      </c>
      <c r="C23" s="5" t="s">
        <v>55</v>
      </c>
      <c r="D23" s="14" t="s">
        <v>32</v>
      </c>
      <c r="E23" s="15" t="s">
        <v>33</v>
      </c>
      <c r="F23" s="16" t="s">
        <v>21</v>
      </c>
      <c r="G23" s="17" t="s">
        <v>34</v>
      </c>
      <c r="H23" s="6"/>
      <c r="I23" s="6"/>
      <c r="J23" s="6"/>
      <c r="K23" s="6"/>
      <c r="L23" s="6"/>
      <c r="M23" s="6"/>
      <c r="N23" s="6"/>
      <c r="O23" s="6">
        <v>2</v>
      </c>
      <c r="P23" s="6"/>
      <c r="Q23" s="23">
        <f t="shared" si="0"/>
        <v>2</v>
      </c>
      <c r="R23" s="2">
        <v>1333.33</v>
      </c>
      <c r="S23" s="25">
        <f t="shared" si="1"/>
        <v>2666.66</v>
      </c>
      <c r="T23" s="104"/>
    </row>
    <row r="24" spans="1:20" ht="21.95" customHeight="1" x14ac:dyDescent="0.25">
      <c r="A24" s="85"/>
      <c r="B24" s="12">
        <v>21</v>
      </c>
      <c r="C24" s="5" t="s">
        <v>56</v>
      </c>
      <c r="D24" s="14" t="s">
        <v>32</v>
      </c>
      <c r="E24" s="15" t="s">
        <v>33</v>
      </c>
      <c r="F24" s="16" t="s">
        <v>21</v>
      </c>
      <c r="G24" s="17" t="s">
        <v>34</v>
      </c>
      <c r="H24" s="6">
        <v>1</v>
      </c>
      <c r="I24" s="6"/>
      <c r="J24" s="6"/>
      <c r="K24" s="6">
        <v>1</v>
      </c>
      <c r="L24" s="6"/>
      <c r="M24" s="6"/>
      <c r="N24" s="6"/>
      <c r="O24" s="6">
        <v>6</v>
      </c>
      <c r="P24" s="6"/>
      <c r="Q24" s="23">
        <f t="shared" si="0"/>
        <v>8</v>
      </c>
      <c r="R24" s="2">
        <v>4333.33</v>
      </c>
      <c r="S24" s="25">
        <f t="shared" si="1"/>
        <v>34666.639999999999</v>
      </c>
      <c r="T24" s="104"/>
    </row>
    <row r="25" spans="1:20" ht="31.5" x14ac:dyDescent="0.25">
      <c r="A25" s="85"/>
      <c r="B25" s="12">
        <v>22</v>
      </c>
      <c r="C25" s="5" t="s">
        <v>53</v>
      </c>
      <c r="D25" s="14" t="s">
        <v>32</v>
      </c>
      <c r="E25" s="15" t="s">
        <v>33</v>
      </c>
      <c r="F25" s="16" t="s">
        <v>21</v>
      </c>
      <c r="G25" s="17" t="s">
        <v>34</v>
      </c>
      <c r="H25" s="6"/>
      <c r="I25" s="6"/>
      <c r="J25" s="6"/>
      <c r="K25" s="6"/>
      <c r="L25" s="6"/>
      <c r="M25" s="6"/>
      <c r="N25" s="6"/>
      <c r="O25" s="6">
        <v>1</v>
      </c>
      <c r="P25" s="6"/>
      <c r="Q25" s="23">
        <f t="shared" si="0"/>
        <v>1</v>
      </c>
      <c r="R25" s="2">
        <v>13250</v>
      </c>
      <c r="S25" s="25">
        <f>Q25*R25</f>
        <v>13250</v>
      </c>
      <c r="T25" s="105"/>
    </row>
    <row r="26" spans="1:20" ht="21.95" customHeight="1" x14ac:dyDescent="0.25">
      <c r="A26" s="84" t="s">
        <v>23</v>
      </c>
      <c r="B26" s="30">
        <v>23</v>
      </c>
      <c r="C26" s="31" t="s">
        <v>57</v>
      </c>
      <c r="D26" s="32" t="s">
        <v>32</v>
      </c>
      <c r="E26" s="33" t="s">
        <v>33</v>
      </c>
      <c r="F26" s="34" t="s">
        <v>21</v>
      </c>
      <c r="G26" s="35" t="s">
        <v>34</v>
      </c>
      <c r="H26" s="36">
        <v>4</v>
      </c>
      <c r="I26" s="36"/>
      <c r="J26" s="36"/>
      <c r="K26" s="36"/>
      <c r="L26" s="36"/>
      <c r="M26" s="36"/>
      <c r="N26" s="36"/>
      <c r="O26" s="36">
        <v>4</v>
      </c>
      <c r="P26" s="36"/>
      <c r="Q26" s="37">
        <f t="shared" si="0"/>
        <v>8</v>
      </c>
      <c r="R26" s="38">
        <v>10000</v>
      </c>
      <c r="S26" s="39">
        <f t="shared" si="1"/>
        <v>80000</v>
      </c>
      <c r="T26" s="103">
        <f>SUM(S26:S54)</f>
        <v>1578966.6600000001</v>
      </c>
    </row>
    <row r="27" spans="1:20" ht="21.95" customHeight="1" x14ac:dyDescent="0.25">
      <c r="A27" s="84"/>
      <c r="B27" s="30">
        <v>24</v>
      </c>
      <c r="C27" s="31" t="s">
        <v>58</v>
      </c>
      <c r="D27" s="32" t="s">
        <v>32</v>
      </c>
      <c r="E27" s="33" t="s">
        <v>33</v>
      </c>
      <c r="F27" s="34" t="s">
        <v>21</v>
      </c>
      <c r="G27" s="35" t="s">
        <v>34</v>
      </c>
      <c r="H27" s="36"/>
      <c r="I27" s="36"/>
      <c r="J27" s="36"/>
      <c r="K27" s="36"/>
      <c r="L27" s="36"/>
      <c r="M27" s="36"/>
      <c r="N27" s="36"/>
      <c r="O27" s="36">
        <v>6</v>
      </c>
      <c r="P27" s="36"/>
      <c r="Q27" s="37">
        <f t="shared" si="0"/>
        <v>6</v>
      </c>
      <c r="R27" s="38">
        <v>3250</v>
      </c>
      <c r="S27" s="39">
        <f t="shared" si="1"/>
        <v>19500</v>
      </c>
      <c r="T27" s="104"/>
    </row>
    <row r="28" spans="1:20" ht="21.95" customHeight="1" x14ac:dyDescent="0.25">
      <c r="A28" s="84"/>
      <c r="B28" s="30">
        <v>25</v>
      </c>
      <c r="C28" s="31" t="s">
        <v>59</v>
      </c>
      <c r="D28" s="32" t="s">
        <v>32</v>
      </c>
      <c r="E28" s="33" t="s">
        <v>33</v>
      </c>
      <c r="F28" s="34" t="s">
        <v>21</v>
      </c>
      <c r="G28" s="35" t="s">
        <v>34</v>
      </c>
      <c r="H28" s="36">
        <v>2</v>
      </c>
      <c r="I28" s="36">
        <v>5</v>
      </c>
      <c r="J28" s="36"/>
      <c r="K28" s="36"/>
      <c r="L28" s="36"/>
      <c r="M28" s="36"/>
      <c r="N28" s="36"/>
      <c r="O28" s="36">
        <v>6</v>
      </c>
      <c r="P28" s="36"/>
      <c r="Q28" s="37">
        <f t="shared" si="0"/>
        <v>13</v>
      </c>
      <c r="R28" s="38">
        <v>8250</v>
      </c>
      <c r="S28" s="39">
        <f t="shared" si="1"/>
        <v>107250</v>
      </c>
      <c r="T28" s="104"/>
    </row>
    <row r="29" spans="1:20" ht="21.95" customHeight="1" x14ac:dyDescent="0.25">
      <c r="A29" s="84"/>
      <c r="B29" s="30">
        <v>26</v>
      </c>
      <c r="C29" s="31" t="s">
        <v>60</v>
      </c>
      <c r="D29" s="32" t="s">
        <v>32</v>
      </c>
      <c r="E29" s="33" t="s">
        <v>33</v>
      </c>
      <c r="F29" s="34" t="s">
        <v>21</v>
      </c>
      <c r="G29" s="35" t="s">
        <v>34</v>
      </c>
      <c r="H29" s="36"/>
      <c r="I29" s="36"/>
      <c r="J29" s="36">
        <v>10</v>
      </c>
      <c r="K29" s="36"/>
      <c r="L29" s="36"/>
      <c r="M29" s="36">
        <v>1</v>
      </c>
      <c r="N29" s="36"/>
      <c r="O29" s="36">
        <v>6</v>
      </c>
      <c r="P29" s="36"/>
      <c r="Q29" s="37">
        <f t="shared" si="0"/>
        <v>17</v>
      </c>
      <c r="R29" s="38">
        <v>6250</v>
      </c>
      <c r="S29" s="39">
        <f t="shared" si="1"/>
        <v>106250</v>
      </c>
      <c r="T29" s="104"/>
    </row>
    <row r="30" spans="1:20" ht="21.95" customHeight="1" x14ac:dyDescent="0.25">
      <c r="A30" s="84"/>
      <c r="B30" s="30">
        <v>27</v>
      </c>
      <c r="C30" s="31" t="s">
        <v>61</v>
      </c>
      <c r="D30" s="32" t="s">
        <v>32</v>
      </c>
      <c r="E30" s="33" t="s">
        <v>33</v>
      </c>
      <c r="F30" s="34" t="s">
        <v>21</v>
      </c>
      <c r="G30" s="35" t="s">
        <v>34</v>
      </c>
      <c r="H30" s="36">
        <v>6</v>
      </c>
      <c r="I30" s="36"/>
      <c r="J30" s="36">
        <v>10</v>
      </c>
      <c r="K30" s="36"/>
      <c r="L30" s="36"/>
      <c r="M30" s="36"/>
      <c r="N30" s="36">
        <v>2</v>
      </c>
      <c r="O30" s="36">
        <v>6</v>
      </c>
      <c r="P30" s="36"/>
      <c r="Q30" s="37">
        <f t="shared" si="0"/>
        <v>24</v>
      </c>
      <c r="R30" s="38">
        <v>5250</v>
      </c>
      <c r="S30" s="39">
        <f t="shared" si="1"/>
        <v>126000</v>
      </c>
      <c r="T30" s="104"/>
    </row>
    <row r="31" spans="1:20" ht="21.95" customHeight="1" x14ac:dyDescent="0.25">
      <c r="A31" s="84"/>
      <c r="B31" s="30">
        <v>28</v>
      </c>
      <c r="C31" s="31" t="s">
        <v>62</v>
      </c>
      <c r="D31" s="32" t="s">
        <v>32</v>
      </c>
      <c r="E31" s="33" t="s">
        <v>33</v>
      </c>
      <c r="F31" s="34" t="s">
        <v>21</v>
      </c>
      <c r="G31" s="35" t="s">
        <v>34</v>
      </c>
      <c r="H31" s="36"/>
      <c r="I31" s="36"/>
      <c r="J31" s="36"/>
      <c r="K31" s="36"/>
      <c r="L31" s="36"/>
      <c r="M31" s="36"/>
      <c r="N31" s="36"/>
      <c r="O31" s="36">
        <v>6</v>
      </c>
      <c r="P31" s="36"/>
      <c r="Q31" s="37">
        <f t="shared" si="0"/>
        <v>6</v>
      </c>
      <c r="R31" s="38">
        <v>6250</v>
      </c>
      <c r="S31" s="39">
        <f t="shared" si="1"/>
        <v>37500</v>
      </c>
      <c r="T31" s="104"/>
    </row>
    <row r="32" spans="1:20" ht="21.95" customHeight="1" x14ac:dyDescent="0.25">
      <c r="A32" s="84"/>
      <c r="B32" s="30">
        <v>29</v>
      </c>
      <c r="C32" s="31" t="s">
        <v>63</v>
      </c>
      <c r="D32" s="32" t="s">
        <v>32</v>
      </c>
      <c r="E32" s="33" t="s">
        <v>33</v>
      </c>
      <c r="F32" s="34" t="s">
        <v>21</v>
      </c>
      <c r="G32" s="35" t="s">
        <v>34</v>
      </c>
      <c r="H32" s="36">
        <v>3</v>
      </c>
      <c r="I32" s="36">
        <v>5</v>
      </c>
      <c r="J32" s="36">
        <v>10</v>
      </c>
      <c r="K32" s="36"/>
      <c r="L32" s="36">
        <v>2</v>
      </c>
      <c r="M32" s="36">
        <v>1</v>
      </c>
      <c r="N32" s="36"/>
      <c r="O32" s="36">
        <v>6</v>
      </c>
      <c r="P32" s="36"/>
      <c r="Q32" s="37">
        <f t="shared" si="0"/>
        <v>27</v>
      </c>
      <c r="R32" s="38">
        <v>5250</v>
      </c>
      <c r="S32" s="39">
        <f t="shared" si="1"/>
        <v>141750</v>
      </c>
      <c r="T32" s="104"/>
    </row>
    <row r="33" spans="1:20" ht="21.95" customHeight="1" x14ac:dyDescent="0.25">
      <c r="A33" s="84"/>
      <c r="B33" s="30">
        <v>30</v>
      </c>
      <c r="C33" s="31" t="s">
        <v>49</v>
      </c>
      <c r="D33" s="32" t="s">
        <v>32</v>
      </c>
      <c r="E33" s="33" t="s">
        <v>33</v>
      </c>
      <c r="F33" s="34" t="s">
        <v>21</v>
      </c>
      <c r="G33" s="35" t="s">
        <v>34</v>
      </c>
      <c r="H33" s="36">
        <v>1</v>
      </c>
      <c r="I33" s="36"/>
      <c r="J33" s="36"/>
      <c r="K33" s="36"/>
      <c r="L33" s="36"/>
      <c r="M33" s="36"/>
      <c r="N33" s="36"/>
      <c r="O33" s="36">
        <v>6</v>
      </c>
      <c r="P33" s="36"/>
      <c r="Q33" s="37">
        <f t="shared" si="0"/>
        <v>7</v>
      </c>
      <c r="R33" s="38">
        <v>7250</v>
      </c>
      <c r="S33" s="39">
        <f t="shared" si="1"/>
        <v>50750</v>
      </c>
      <c r="T33" s="104"/>
    </row>
    <row r="34" spans="1:20" ht="21.95" customHeight="1" x14ac:dyDescent="0.25">
      <c r="A34" s="84"/>
      <c r="B34" s="30">
        <v>31</v>
      </c>
      <c r="C34" s="31" t="s">
        <v>64</v>
      </c>
      <c r="D34" s="32" t="s">
        <v>32</v>
      </c>
      <c r="E34" s="33" t="s">
        <v>33</v>
      </c>
      <c r="F34" s="34" t="s">
        <v>21</v>
      </c>
      <c r="G34" s="35" t="s">
        <v>34</v>
      </c>
      <c r="H34" s="36">
        <v>4</v>
      </c>
      <c r="I34" s="36">
        <v>5</v>
      </c>
      <c r="J34" s="36">
        <v>10</v>
      </c>
      <c r="K34" s="36"/>
      <c r="L34" s="36"/>
      <c r="M34" s="36"/>
      <c r="N34" s="36"/>
      <c r="O34" s="36">
        <v>6</v>
      </c>
      <c r="P34" s="36"/>
      <c r="Q34" s="37">
        <f t="shared" si="0"/>
        <v>25</v>
      </c>
      <c r="R34" s="38">
        <v>7250</v>
      </c>
      <c r="S34" s="39">
        <f t="shared" si="1"/>
        <v>181250</v>
      </c>
      <c r="T34" s="104"/>
    </row>
    <row r="35" spans="1:20" ht="21.95" customHeight="1" x14ac:dyDescent="0.25">
      <c r="A35" s="84"/>
      <c r="B35" s="30">
        <v>32</v>
      </c>
      <c r="C35" s="31" t="s">
        <v>65</v>
      </c>
      <c r="D35" s="32" t="s">
        <v>32</v>
      </c>
      <c r="E35" s="33" t="s">
        <v>33</v>
      </c>
      <c r="F35" s="34" t="s">
        <v>21</v>
      </c>
      <c r="G35" s="35" t="s">
        <v>34</v>
      </c>
      <c r="H35" s="36"/>
      <c r="I35" s="36"/>
      <c r="J35" s="36"/>
      <c r="K35" s="36"/>
      <c r="L35" s="36"/>
      <c r="M35" s="36"/>
      <c r="N35" s="36"/>
      <c r="O35" s="36">
        <v>6</v>
      </c>
      <c r="P35" s="36"/>
      <c r="Q35" s="37">
        <f t="shared" si="0"/>
        <v>6</v>
      </c>
      <c r="R35" s="38">
        <v>1250</v>
      </c>
      <c r="S35" s="39">
        <f t="shared" si="1"/>
        <v>7500</v>
      </c>
      <c r="T35" s="104"/>
    </row>
    <row r="36" spans="1:20" ht="21.95" customHeight="1" x14ac:dyDescent="0.25">
      <c r="A36" s="84"/>
      <c r="B36" s="30">
        <v>33</v>
      </c>
      <c r="C36" s="31" t="s">
        <v>66</v>
      </c>
      <c r="D36" s="32" t="s">
        <v>32</v>
      </c>
      <c r="E36" s="33" t="s">
        <v>33</v>
      </c>
      <c r="F36" s="34" t="s">
        <v>21</v>
      </c>
      <c r="G36" s="35" t="s">
        <v>34</v>
      </c>
      <c r="H36" s="36">
        <v>2</v>
      </c>
      <c r="I36" s="36"/>
      <c r="J36" s="36"/>
      <c r="K36" s="36"/>
      <c r="L36" s="36"/>
      <c r="M36" s="36"/>
      <c r="N36" s="36"/>
      <c r="O36" s="36">
        <v>4</v>
      </c>
      <c r="P36" s="36"/>
      <c r="Q36" s="37">
        <f t="shared" ref="Q36:Q54" si="2">SUM(H36:P36)</f>
        <v>6</v>
      </c>
      <c r="R36" s="38">
        <v>12250</v>
      </c>
      <c r="S36" s="39">
        <f t="shared" si="1"/>
        <v>73500</v>
      </c>
      <c r="T36" s="104"/>
    </row>
    <row r="37" spans="1:20" ht="21.95" customHeight="1" x14ac:dyDescent="0.25">
      <c r="A37" s="84"/>
      <c r="B37" s="30">
        <v>34</v>
      </c>
      <c r="C37" s="31" t="s">
        <v>67</v>
      </c>
      <c r="D37" s="32" t="s">
        <v>32</v>
      </c>
      <c r="E37" s="33" t="s">
        <v>33</v>
      </c>
      <c r="F37" s="34" t="s">
        <v>21</v>
      </c>
      <c r="G37" s="35" t="s">
        <v>34</v>
      </c>
      <c r="H37" s="36"/>
      <c r="I37" s="36"/>
      <c r="J37" s="36"/>
      <c r="K37" s="36"/>
      <c r="L37" s="36"/>
      <c r="M37" s="36"/>
      <c r="N37" s="36"/>
      <c r="O37" s="36">
        <v>10</v>
      </c>
      <c r="P37" s="36"/>
      <c r="Q37" s="37">
        <f t="shared" si="2"/>
        <v>10</v>
      </c>
      <c r="R37" s="38">
        <v>1450</v>
      </c>
      <c r="S37" s="39">
        <f t="shared" si="1"/>
        <v>14500</v>
      </c>
      <c r="T37" s="104"/>
    </row>
    <row r="38" spans="1:20" ht="21.95" customHeight="1" x14ac:dyDescent="0.25">
      <c r="A38" s="84"/>
      <c r="B38" s="30">
        <v>35</v>
      </c>
      <c r="C38" s="31" t="s">
        <v>42</v>
      </c>
      <c r="D38" s="32" t="s">
        <v>32</v>
      </c>
      <c r="E38" s="33" t="s">
        <v>33</v>
      </c>
      <c r="F38" s="34" t="s">
        <v>21</v>
      </c>
      <c r="G38" s="35" t="s">
        <v>34</v>
      </c>
      <c r="H38" s="36"/>
      <c r="I38" s="36">
        <v>5</v>
      </c>
      <c r="J38" s="36"/>
      <c r="K38" s="36"/>
      <c r="L38" s="36">
        <v>2</v>
      </c>
      <c r="M38" s="36"/>
      <c r="N38" s="36"/>
      <c r="O38" s="36">
        <v>10</v>
      </c>
      <c r="P38" s="36"/>
      <c r="Q38" s="37">
        <f t="shared" si="2"/>
        <v>17</v>
      </c>
      <c r="R38" s="38">
        <v>1700</v>
      </c>
      <c r="S38" s="39">
        <f t="shared" si="1"/>
        <v>28900</v>
      </c>
      <c r="T38" s="104"/>
    </row>
    <row r="39" spans="1:20" ht="21.95" customHeight="1" x14ac:dyDescent="0.25">
      <c r="A39" s="84"/>
      <c r="B39" s="30">
        <v>36</v>
      </c>
      <c r="C39" s="31" t="s">
        <v>68</v>
      </c>
      <c r="D39" s="32" t="s">
        <v>32</v>
      </c>
      <c r="E39" s="33" t="s">
        <v>33</v>
      </c>
      <c r="F39" s="34" t="s">
        <v>21</v>
      </c>
      <c r="G39" s="35" t="s">
        <v>34</v>
      </c>
      <c r="H39" s="36">
        <v>4</v>
      </c>
      <c r="I39" s="36">
        <v>5</v>
      </c>
      <c r="J39" s="36">
        <v>10</v>
      </c>
      <c r="K39" s="36"/>
      <c r="L39" s="36">
        <v>2</v>
      </c>
      <c r="M39" s="36">
        <v>1</v>
      </c>
      <c r="N39" s="36"/>
      <c r="O39" s="36">
        <v>6</v>
      </c>
      <c r="P39" s="36"/>
      <c r="Q39" s="37">
        <f t="shared" si="2"/>
        <v>28</v>
      </c>
      <c r="R39" s="38">
        <v>8250</v>
      </c>
      <c r="S39" s="39">
        <f t="shared" si="1"/>
        <v>231000</v>
      </c>
      <c r="T39" s="104"/>
    </row>
    <row r="40" spans="1:20" ht="21.95" customHeight="1" x14ac:dyDescent="0.25">
      <c r="A40" s="84"/>
      <c r="B40" s="30">
        <v>37</v>
      </c>
      <c r="C40" s="31" t="s">
        <v>69</v>
      </c>
      <c r="D40" s="32" t="s">
        <v>32</v>
      </c>
      <c r="E40" s="33" t="s">
        <v>33</v>
      </c>
      <c r="F40" s="34" t="s">
        <v>21</v>
      </c>
      <c r="G40" s="35" t="s">
        <v>34</v>
      </c>
      <c r="H40" s="36">
        <v>2</v>
      </c>
      <c r="I40" s="36"/>
      <c r="J40" s="36"/>
      <c r="K40" s="36"/>
      <c r="L40" s="36"/>
      <c r="M40" s="36"/>
      <c r="N40" s="36">
        <v>2</v>
      </c>
      <c r="O40" s="36">
        <v>6</v>
      </c>
      <c r="P40" s="36"/>
      <c r="Q40" s="37">
        <f t="shared" si="2"/>
        <v>10</v>
      </c>
      <c r="R40" s="38">
        <v>7250</v>
      </c>
      <c r="S40" s="39">
        <f t="shared" si="1"/>
        <v>72500</v>
      </c>
      <c r="T40" s="104"/>
    </row>
    <row r="41" spans="1:20" ht="21.95" customHeight="1" x14ac:dyDescent="0.25">
      <c r="A41" s="84"/>
      <c r="B41" s="30">
        <v>38</v>
      </c>
      <c r="C41" s="31" t="s">
        <v>45</v>
      </c>
      <c r="D41" s="32" t="s">
        <v>32</v>
      </c>
      <c r="E41" s="33" t="s">
        <v>33</v>
      </c>
      <c r="F41" s="34" t="s">
        <v>21</v>
      </c>
      <c r="G41" s="35" t="s">
        <v>34</v>
      </c>
      <c r="H41" s="36"/>
      <c r="I41" s="36"/>
      <c r="J41" s="36"/>
      <c r="K41" s="36"/>
      <c r="L41" s="36">
        <v>2</v>
      </c>
      <c r="M41" s="36">
        <v>1</v>
      </c>
      <c r="N41" s="36"/>
      <c r="O41" s="36">
        <v>4</v>
      </c>
      <c r="P41" s="36"/>
      <c r="Q41" s="37">
        <f t="shared" si="2"/>
        <v>7</v>
      </c>
      <c r="R41" s="38">
        <v>2250</v>
      </c>
      <c r="S41" s="39">
        <f t="shared" si="1"/>
        <v>15750</v>
      </c>
      <c r="T41" s="104"/>
    </row>
    <row r="42" spans="1:20" ht="21.95" customHeight="1" x14ac:dyDescent="0.25">
      <c r="A42" s="84"/>
      <c r="B42" s="30">
        <v>39</v>
      </c>
      <c r="C42" s="31" t="s">
        <v>70</v>
      </c>
      <c r="D42" s="32" t="s">
        <v>32</v>
      </c>
      <c r="E42" s="33" t="s">
        <v>33</v>
      </c>
      <c r="F42" s="34" t="s">
        <v>21</v>
      </c>
      <c r="G42" s="35" t="s">
        <v>34</v>
      </c>
      <c r="H42" s="36"/>
      <c r="I42" s="36"/>
      <c r="J42" s="36"/>
      <c r="K42" s="36"/>
      <c r="L42" s="36"/>
      <c r="M42" s="36"/>
      <c r="N42" s="36"/>
      <c r="O42" s="36">
        <v>10</v>
      </c>
      <c r="P42" s="36"/>
      <c r="Q42" s="37">
        <f t="shared" si="2"/>
        <v>10</v>
      </c>
      <c r="R42" s="38">
        <v>1700</v>
      </c>
      <c r="S42" s="39">
        <f t="shared" si="1"/>
        <v>17000</v>
      </c>
      <c r="T42" s="104"/>
    </row>
    <row r="43" spans="1:20" ht="21.95" customHeight="1" x14ac:dyDescent="0.25">
      <c r="A43" s="84"/>
      <c r="B43" s="30">
        <v>40</v>
      </c>
      <c r="C43" s="31" t="s">
        <v>71</v>
      </c>
      <c r="D43" s="32" t="s">
        <v>32</v>
      </c>
      <c r="E43" s="33" t="s">
        <v>33</v>
      </c>
      <c r="F43" s="34" t="s">
        <v>21</v>
      </c>
      <c r="G43" s="35" t="s">
        <v>34</v>
      </c>
      <c r="H43" s="36"/>
      <c r="I43" s="36"/>
      <c r="J43" s="36"/>
      <c r="K43" s="36"/>
      <c r="L43" s="36"/>
      <c r="M43" s="36"/>
      <c r="N43" s="36"/>
      <c r="O43" s="36">
        <v>4</v>
      </c>
      <c r="P43" s="36"/>
      <c r="Q43" s="37">
        <f t="shared" si="2"/>
        <v>4</v>
      </c>
      <c r="R43" s="38">
        <v>1600</v>
      </c>
      <c r="S43" s="39">
        <f t="shared" si="1"/>
        <v>6400</v>
      </c>
      <c r="T43" s="104"/>
    </row>
    <row r="44" spans="1:20" ht="21.95" customHeight="1" x14ac:dyDescent="0.25">
      <c r="A44" s="84"/>
      <c r="B44" s="30">
        <v>41</v>
      </c>
      <c r="C44" s="31" t="s">
        <v>72</v>
      </c>
      <c r="D44" s="32" t="s">
        <v>32</v>
      </c>
      <c r="E44" s="33" t="s">
        <v>33</v>
      </c>
      <c r="F44" s="34" t="s">
        <v>21</v>
      </c>
      <c r="G44" s="35" t="s">
        <v>34</v>
      </c>
      <c r="H44" s="36"/>
      <c r="I44" s="36"/>
      <c r="J44" s="36"/>
      <c r="K44" s="36"/>
      <c r="L44" s="36"/>
      <c r="M44" s="36"/>
      <c r="N44" s="36"/>
      <c r="O44" s="36">
        <v>6</v>
      </c>
      <c r="P44" s="36"/>
      <c r="Q44" s="37">
        <f t="shared" si="2"/>
        <v>6</v>
      </c>
      <c r="R44" s="38">
        <v>2250</v>
      </c>
      <c r="S44" s="39">
        <f t="shared" si="1"/>
        <v>13500</v>
      </c>
      <c r="T44" s="104"/>
    </row>
    <row r="45" spans="1:20" ht="21.95" customHeight="1" x14ac:dyDescent="0.25">
      <c r="A45" s="84"/>
      <c r="B45" s="30">
        <v>42</v>
      </c>
      <c r="C45" s="31" t="s">
        <v>73</v>
      </c>
      <c r="D45" s="32" t="s">
        <v>32</v>
      </c>
      <c r="E45" s="33" t="s">
        <v>33</v>
      </c>
      <c r="F45" s="34" t="s">
        <v>21</v>
      </c>
      <c r="G45" s="35" t="s">
        <v>34</v>
      </c>
      <c r="H45" s="36"/>
      <c r="I45" s="36"/>
      <c r="J45" s="36"/>
      <c r="K45" s="36"/>
      <c r="L45" s="36"/>
      <c r="M45" s="36"/>
      <c r="N45" s="36"/>
      <c r="O45" s="36">
        <v>6</v>
      </c>
      <c r="P45" s="36"/>
      <c r="Q45" s="37">
        <f t="shared" si="2"/>
        <v>6</v>
      </c>
      <c r="R45" s="38">
        <v>2250</v>
      </c>
      <c r="S45" s="39">
        <f t="shared" si="1"/>
        <v>13500</v>
      </c>
      <c r="T45" s="104"/>
    </row>
    <row r="46" spans="1:20" ht="21.95" customHeight="1" x14ac:dyDescent="0.25">
      <c r="A46" s="84"/>
      <c r="B46" s="30">
        <v>43</v>
      </c>
      <c r="C46" s="31" t="s">
        <v>74</v>
      </c>
      <c r="D46" s="32" t="s">
        <v>32</v>
      </c>
      <c r="E46" s="33" t="s">
        <v>33</v>
      </c>
      <c r="F46" s="34" t="s">
        <v>21</v>
      </c>
      <c r="G46" s="35" t="s">
        <v>34</v>
      </c>
      <c r="H46" s="36"/>
      <c r="I46" s="36"/>
      <c r="J46" s="36"/>
      <c r="K46" s="36"/>
      <c r="L46" s="36"/>
      <c r="M46" s="36"/>
      <c r="N46" s="36"/>
      <c r="O46" s="36">
        <v>6</v>
      </c>
      <c r="P46" s="36"/>
      <c r="Q46" s="37">
        <f t="shared" si="2"/>
        <v>6</v>
      </c>
      <c r="R46" s="38">
        <v>2250</v>
      </c>
      <c r="S46" s="39">
        <f t="shared" si="1"/>
        <v>13500</v>
      </c>
      <c r="T46" s="104"/>
    </row>
    <row r="47" spans="1:20" ht="21.95" customHeight="1" x14ac:dyDescent="0.25">
      <c r="A47" s="84"/>
      <c r="B47" s="30">
        <v>44</v>
      </c>
      <c r="C47" s="31" t="s">
        <v>78</v>
      </c>
      <c r="D47" s="32" t="s">
        <v>32</v>
      </c>
      <c r="E47" s="33" t="s">
        <v>33</v>
      </c>
      <c r="F47" s="34" t="s">
        <v>21</v>
      </c>
      <c r="G47" s="35" t="s">
        <v>34</v>
      </c>
      <c r="H47" s="36"/>
      <c r="I47" s="36"/>
      <c r="J47" s="36"/>
      <c r="K47" s="36"/>
      <c r="L47" s="36"/>
      <c r="M47" s="36"/>
      <c r="N47" s="36"/>
      <c r="O47" s="36">
        <v>1</v>
      </c>
      <c r="P47" s="36"/>
      <c r="Q47" s="37">
        <f t="shared" si="2"/>
        <v>1</v>
      </c>
      <c r="R47" s="38">
        <v>6500</v>
      </c>
      <c r="S47" s="39">
        <f t="shared" si="1"/>
        <v>6500</v>
      </c>
      <c r="T47" s="104"/>
    </row>
    <row r="48" spans="1:20" ht="21.95" customHeight="1" x14ac:dyDescent="0.25">
      <c r="A48" s="84"/>
      <c r="B48" s="30">
        <v>45</v>
      </c>
      <c r="C48" s="31" t="s">
        <v>79</v>
      </c>
      <c r="D48" s="32" t="s">
        <v>32</v>
      </c>
      <c r="E48" s="33" t="s">
        <v>33</v>
      </c>
      <c r="F48" s="34" t="s">
        <v>21</v>
      </c>
      <c r="G48" s="35" t="s">
        <v>34</v>
      </c>
      <c r="H48" s="36"/>
      <c r="I48" s="36"/>
      <c r="J48" s="36"/>
      <c r="K48" s="36"/>
      <c r="L48" s="36"/>
      <c r="M48" s="36"/>
      <c r="N48" s="36"/>
      <c r="O48" s="36">
        <v>4</v>
      </c>
      <c r="P48" s="36"/>
      <c r="Q48" s="37">
        <f t="shared" si="2"/>
        <v>4</v>
      </c>
      <c r="R48" s="38">
        <v>3500</v>
      </c>
      <c r="S48" s="39">
        <f t="shared" si="1"/>
        <v>14000</v>
      </c>
      <c r="T48" s="104"/>
    </row>
    <row r="49" spans="1:20" ht="21.95" customHeight="1" x14ac:dyDescent="0.25">
      <c r="A49" s="84"/>
      <c r="B49" s="30">
        <v>46</v>
      </c>
      <c r="C49" s="31" t="s">
        <v>75</v>
      </c>
      <c r="D49" s="32" t="s">
        <v>32</v>
      </c>
      <c r="E49" s="33" t="s">
        <v>33</v>
      </c>
      <c r="F49" s="34" t="s">
        <v>21</v>
      </c>
      <c r="G49" s="35" t="s">
        <v>34</v>
      </c>
      <c r="H49" s="36"/>
      <c r="I49" s="36"/>
      <c r="J49" s="36"/>
      <c r="K49" s="36"/>
      <c r="L49" s="36"/>
      <c r="M49" s="36"/>
      <c r="N49" s="36"/>
      <c r="O49" s="36">
        <v>6</v>
      </c>
      <c r="P49" s="36"/>
      <c r="Q49" s="37">
        <f t="shared" si="2"/>
        <v>6</v>
      </c>
      <c r="R49" s="38">
        <v>5500</v>
      </c>
      <c r="S49" s="39">
        <f t="shared" si="1"/>
        <v>33000</v>
      </c>
      <c r="T49" s="104"/>
    </row>
    <row r="50" spans="1:20" ht="21.95" customHeight="1" x14ac:dyDescent="0.25">
      <c r="A50" s="84"/>
      <c r="B50" s="30">
        <v>47</v>
      </c>
      <c r="C50" s="31" t="s">
        <v>80</v>
      </c>
      <c r="D50" s="32" t="s">
        <v>32</v>
      </c>
      <c r="E50" s="33" t="s">
        <v>33</v>
      </c>
      <c r="F50" s="34" t="s">
        <v>21</v>
      </c>
      <c r="G50" s="35" t="s">
        <v>34</v>
      </c>
      <c r="H50" s="36"/>
      <c r="I50" s="36"/>
      <c r="J50" s="36"/>
      <c r="K50" s="36"/>
      <c r="L50" s="36"/>
      <c r="M50" s="36"/>
      <c r="N50" s="36"/>
      <c r="O50" s="36">
        <v>1</v>
      </c>
      <c r="P50" s="36"/>
      <c r="Q50" s="37">
        <f t="shared" si="2"/>
        <v>1</v>
      </c>
      <c r="R50" s="38">
        <v>7833.33</v>
      </c>
      <c r="S50" s="39">
        <f t="shared" si="1"/>
        <v>7833.33</v>
      </c>
      <c r="T50" s="104"/>
    </row>
    <row r="51" spans="1:20" ht="21.95" customHeight="1" x14ac:dyDescent="0.25">
      <c r="A51" s="84"/>
      <c r="B51" s="30">
        <v>48</v>
      </c>
      <c r="C51" s="31" t="s">
        <v>81</v>
      </c>
      <c r="D51" s="32" t="s">
        <v>32</v>
      </c>
      <c r="E51" s="33" t="s">
        <v>33</v>
      </c>
      <c r="F51" s="34" t="s">
        <v>21</v>
      </c>
      <c r="G51" s="35" t="s">
        <v>34</v>
      </c>
      <c r="H51" s="36"/>
      <c r="I51" s="36"/>
      <c r="J51" s="36"/>
      <c r="K51" s="36"/>
      <c r="L51" s="36"/>
      <c r="M51" s="36"/>
      <c r="N51" s="36"/>
      <c r="O51" s="36">
        <v>1</v>
      </c>
      <c r="P51" s="36"/>
      <c r="Q51" s="37">
        <f t="shared" si="2"/>
        <v>1</v>
      </c>
      <c r="R51" s="38">
        <v>6833.33</v>
      </c>
      <c r="S51" s="39">
        <f t="shared" si="1"/>
        <v>6833.33</v>
      </c>
      <c r="T51" s="104"/>
    </row>
    <row r="52" spans="1:20" ht="21.95" customHeight="1" x14ac:dyDescent="0.25">
      <c r="A52" s="84"/>
      <c r="B52" s="30">
        <v>49</v>
      </c>
      <c r="C52" s="31" t="s">
        <v>76</v>
      </c>
      <c r="D52" s="32" t="s">
        <v>32</v>
      </c>
      <c r="E52" s="33" t="s">
        <v>33</v>
      </c>
      <c r="F52" s="34" t="s">
        <v>21</v>
      </c>
      <c r="G52" s="35" t="s">
        <v>34</v>
      </c>
      <c r="H52" s="36"/>
      <c r="I52" s="36"/>
      <c r="J52" s="36"/>
      <c r="K52" s="36"/>
      <c r="L52" s="36"/>
      <c r="M52" s="36"/>
      <c r="N52" s="36"/>
      <c r="O52" s="36">
        <v>6</v>
      </c>
      <c r="P52" s="36"/>
      <c r="Q52" s="37">
        <f t="shared" si="2"/>
        <v>6</v>
      </c>
      <c r="R52" s="38">
        <v>6500</v>
      </c>
      <c r="S52" s="39">
        <f t="shared" si="1"/>
        <v>39000</v>
      </c>
      <c r="T52" s="104"/>
    </row>
    <row r="53" spans="1:20" ht="21.95" customHeight="1" x14ac:dyDescent="0.25">
      <c r="A53" s="84"/>
      <c r="B53" s="30">
        <v>50</v>
      </c>
      <c r="C53" s="31" t="s">
        <v>77</v>
      </c>
      <c r="D53" s="32" t="s">
        <v>32</v>
      </c>
      <c r="E53" s="33" t="s">
        <v>33</v>
      </c>
      <c r="F53" s="34" t="s">
        <v>21</v>
      </c>
      <c r="G53" s="35" t="s">
        <v>34</v>
      </c>
      <c r="H53" s="36"/>
      <c r="I53" s="36"/>
      <c r="J53" s="36"/>
      <c r="K53" s="36"/>
      <c r="L53" s="36"/>
      <c r="M53" s="36"/>
      <c r="N53" s="36"/>
      <c r="O53" s="36">
        <v>6</v>
      </c>
      <c r="P53" s="36"/>
      <c r="Q53" s="37">
        <f t="shared" si="2"/>
        <v>6</v>
      </c>
      <c r="R53" s="38">
        <v>5500</v>
      </c>
      <c r="S53" s="39">
        <f t="shared" si="1"/>
        <v>33000</v>
      </c>
      <c r="T53" s="104"/>
    </row>
    <row r="54" spans="1:20" ht="21.95" customHeight="1" x14ac:dyDescent="0.25">
      <c r="A54" s="84"/>
      <c r="B54" s="30">
        <v>51</v>
      </c>
      <c r="C54" s="40" t="s">
        <v>53</v>
      </c>
      <c r="D54" s="32" t="s">
        <v>32</v>
      </c>
      <c r="E54" s="33" t="s">
        <v>33</v>
      </c>
      <c r="F54" s="34" t="s">
        <v>21</v>
      </c>
      <c r="G54" s="35" t="s">
        <v>34</v>
      </c>
      <c r="H54" s="36"/>
      <c r="I54" s="36"/>
      <c r="J54" s="36"/>
      <c r="K54" s="36"/>
      <c r="L54" s="36">
        <v>2</v>
      </c>
      <c r="M54" s="36"/>
      <c r="N54" s="36"/>
      <c r="O54" s="36">
        <v>2</v>
      </c>
      <c r="P54" s="36"/>
      <c r="Q54" s="37">
        <f t="shared" si="2"/>
        <v>4</v>
      </c>
      <c r="R54" s="38">
        <v>20250</v>
      </c>
      <c r="S54" s="39">
        <f t="shared" si="1"/>
        <v>81000</v>
      </c>
      <c r="T54" s="105"/>
    </row>
    <row r="55" spans="1:20" ht="71.25" customHeight="1" x14ac:dyDescent="0.25">
      <c r="A55" s="9" t="s">
        <v>25</v>
      </c>
      <c r="B55" s="12">
        <v>52</v>
      </c>
      <c r="C55" s="5" t="s">
        <v>82</v>
      </c>
      <c r="D55" s="18" t="s">
        <v>85</v>
      </c>
      <c r="E55" s="19">
        <v>50050002</v>
      </c>
      <c r="F55" s="16" t="s">
        <v>21</v>
      </c>
      <c r="G55" s="19">
        <v>33903923</v>
      </c>
      <c r="H55" s="6"/>
      <c r="I55" s="6"/>
      <c r="J55" s="6"/>
      <c r="K55" s="6"/>
      <c r="L55" s="6"/>
      <c r="M55" s="6"/>
      <c r="N55" s="6"/>
      <c r="O55" s="6">
        <v>1</v>
      </c>
      <c r="P55" s="6"/>
      <c r="Q55" s="23">
        <f t="shared" ref="Q55:Q69" si="3">SUM(H55:P55)</f>
        <v>1</v>
      </c>
      <c r="R55" s="13">
        <v>248623</v>
      </c>
      <c r="S55" s="25">
        <f t="shared" si="1"/>
        <v>248623</v>
      </c>
      <c r="T55" s="28">
        <v>248623</v>
      </c>
    </row>
    <row r="56" spans="1:20" ht="53.25" customHeight="1" x14ac:dyDescent="0.25">
      <c r="A56" s="84" t="s">
        <v>26</v>
      </c>
      <c r="B56" s="30">
        <v>53</v>
      </c>
      <c r="C56" s="31" t="s">
        <v>11</v>
      </c>
      <c r="D56" s="41" t="s">
        <v>84</v>
      </c>
      <c r="E56" s="42">
        <v>50140001</v>
      </c>
      <c r="F56" s="43" t="s">
        <v>83</v>
      </c>
      <c r="G56" s="42">
        <v>33903912</v>
      </c>
      <c r="H56" s="36"/>
      <c r="I56" s="36"/>
      <c r="J56" s="36"/>
      <c r="K56" s="36">
        <v>2</v>
      </c>
      <c r="L56" s="36"/>
      <c r="M56" s="36"/>
      <c r="N56" s="36"/>
      <c r="O56" s="44"/>
      <c r="P56" s="44"/>
      <c r="Q56" s="37">
        <f t="shared" si="3"/>
        <v>2</v>
      </c>
      <c r="R56" s="38">
        <v>436.28</v>
      </c>
      <c r="S56" s="39">
        <f t="shared" si="1"/>
        <v>872.56</v>
      </c>
      <c r="T56" s="86">
        <f>SUM(S56:S57)</f>
        <v>1762.6599999999999</v>
      </c>
    </row>
    <row r="57" spans="1:20" ht="51.75" customHeight="1" x14ac:dyDescent="0.25">
      <c r="A57" s="84"/>
      <c r="B57" s="30">
        <v>54</v>
      </c>
      <c r="C57" s="31" t="s">
        <v>12</v>
      </c>
      <c r="D57" s="41" t="s">
        <v>84</v>
      </c>
      <c r="E57" s="42">
        <v>50140001</v>
      </c>
      <c r="F57" s="43" t="s">
        <v>83</v>
      </c>
      <c r="G57" s="42">
        <v>33903912</v>
      </c>
      <c r="H57" s="36"/>
      <c r="I57" s="36"/>
      <c r="J57" s="36"/>
      <c r="K57" s="36">
        <v>2</v>
      </c>
      <c r="L57" s="36"/>
      <c r="M57" s="36"/>
      <c r="N57" s="36"/>
      <c r="O57" s="44"/>
      <c r="P57" s="44"/>
      <c r="Q57" s="37">
        <f t="shared" si="3"/>
        <v>2</v>
      </c>
      <c r="R57" s="38">
        <v>445.05</v>
      </c>
      <c r="S57" s="39">
        <f t="shared" si="1"/>
        <v>890.1</v>
      </c>
      <c r="T57" s="88"/>
    </row>
    <row r="58" spans="1:20" ht="28.5" customHeight="1" x14ac:dyDescent="0.25">
      <c r="A58" s="85" t="s">
        <v>27</v>
      </c>
      <c r="B58" s="12">
        <v>55</v>
      </c>
      <c r="C58" s="5" t="s">
        <v>11</v>
      </c>
      <c r="D58" s="20" t="s">
        <v>84</v>
      </c>
      <c r="E58" s="21">
        <v>50140001</v>
      </c>
      <c r="F58" s="19" t="s">
        <v>83</v>
      </c>
      <c r="G58" s="21">
        <v>33903912</v>
      </c>
      <c r="H58" s="6"/>
      <c r="I58" s="6"/>
      <c r="J58" s="6">
        <v>30</v>
      </c>
      <c r="K58" s="6"/>
      <c r="L58" s="6"/>
      <c r="M58" s="6"/>
      <c r="N58" s="6"/>
      <c r="O58" s="7"/>
      <c r="P58" s="7"/>
      <c r="Q58" s="23">
        <f t="shared" si="3"/>
        <v>30</v>
      </c>
      <c r="R58" s="2">
        <v>278</v>
      </c>
      <c r="S58" s="25">
        <f t="shared" si="1"/>
        <v>8340</v>
      </c>
      <c r="T58" s="103">
        <f>SUM(S58:S61)</f>
        <v>52800.400000000009</v>
      </c>
    </row>
    <row r="59" spans="1:20" ht="30.75" customHeight="1" x14ac:dyDescent="0.25">
      <c r="A59" s="85"/>
      <c r="B59" s="12">
        <v>56</v>
      </c>
      <c r="C59" s="5" t="s">
        <v>13</v>
      </c>
      <c r="D59" s="20" t="s">
        <v>84</v>
      </c>
      <c r="E59" s="21">
        <v>50140001</v>
      </c>
      <c r="F59" s="19" t="s">
        <v>83</v>
      </c>
      <c r="G59" s="21">
        <v>33903912</v>
      </c>
      <c r="H59" s="6"/>
      <c r="I59" s="6"/>
      <c r="J59" s="6">
        <v>10</v>
      </c>
      <c r="K59" s="6"/>
      <c r="L59" s="6"/>
      <c r="M59" s="6"/>
      <c r="N59" s="6"/>
      <c r="O59" s="7"/>
      <c r="P59" s="7"/>
      <c r="Q59" s="23">
        <f t="shared" si="3"/>
        <v>10</v>
      </c>
      <c r="R59" s="2">
        <v>309.83</v>
      </c>
      <c r="S59" s="25">
        <f t="shared" si="1"/>
        <v>3098.2999999999997</v>
      </c>
      <c r="T59" s="104"/>
    </row>
    <row r="60" spans="1:20" ht="30" customHeight="1" x14ac:dyDescent="0.25">
      <c r="A60" s="85"/>
      <c r="B60" s="12">
        <v>57</v>
      </c>
      <c r="C60" s="5" t="s">
        <v>15</v>
      </c>
      <c r="D60" s="20" t="s">
        <v>84</v>
      </c>
      <c r="E60" s="21">
        <v>50140001</v>
      </c>
      <c r="F60" s="19" t="s">
        <v>83</v>
      </c>
      <c r="G60" s="21">
        <v>33903912</v>
      </c>
      <c r="H60" s="6"/>
      <c r="I60" s="6"/>
      <c r="J60" s="6">
        <v>5</v>
      </c>
      <c r="K60" s="6"/>
      <c r="L60" s="6"/>
      <c r="M60" s="6"/>
      <c r="N60" s="6"/>
      <c r="O60" s="7"/>
      <c r="P60" s="7"/>
      <c r="Q60" s="23">
        <f t="shared" si="3"/>
        <v>5</v>
      </c>
      <c r="R60" s="2">
        <v>4742.5</v>
      </c>
      <c r="S60" s="25">
        <f t="shared" si="1"/>
        <v>23712.5</v>
      </c>
      <c r="T60" s="104"/>
    </row>
    <row r="61" spans="1:20" ht="32.25" customHeight="1" x14ac:dyDescent="0.25">
      <c r="A61" s="85"/>
      <c r="B61" s="12">
        <v>58</v>
      </c>
      <c r="C61" s="8" t="s">
        <v>16</v>
      </c>
      <c r="D61" s="20" t="s">
        <v>84</v>
      </c>
      <c r="E61" s="22">
        <v>50140001</v>
      </c>
      <c r="F61" s="19" t="s">
        <v>83</v>
      </c>
      <c r="G61" s="22">
        <v>33903912</v>
      </c>
      <c r="H61" s="10"/>
      <c r="I61" s="6"/>
      <c r="J61" s="11">
        <v>60</v>
      </c>
      <c r="K61" s="10"/>
      <c r="L61" s="6"/>
      <c r="M61" s="6"/>
      <c r="N61" s="6"/>
      <c r="O61" s="11"/>
      <c r="P61" s="11"/>
      <c r="Q61" s="23">
        <f>SUM(H61:P61)</f>
        <v>60</v>
      </c>
      <c r="R61" s="2">
        <v>294.16000000000003</v>
      </c>
      <c r="S61" s="25">
        <f t="shared" si="1"/>
        <v>17649.600000000002</v>
      </c>
      <c r="T61" s="105"/>
    </row>
    <row r="62" spans="1:20" ht="33.75" customHeight="1" x14ac:dyDescent="0.25">
      <c r="A62" s="84" t="s">
        <v>24</v>
      </c>
      <c r="B62" s="30">
        <v>59</v>
      </c>
      <c r="C62" s="31" t="s">
        <v>11</v>
      </c>
      <c r="D62" s="41" t="s">
        <v>84</v>
      </c>
      <c r="E62" s="42">
        <v>50140001</v>
      </c>
      <c r="F62" s="43" t="s">
        <v>83</v>
      </c>
      <c r="G62" s="42">
        <v>33903912</v>
      </c>
      <c r="H62" s="36">
        <v>1</v>
      </c>
      <c r="I62" s="36"/>
      <c r="J62" s="36"/>
      <c r="K62" s="36"/>
      <c r="L62" s="36"/>
      <c r="M62" s="36"/>
      <c r="N62" s="36"/>
      <c r="O62" s="44">
        <v>106</v>
      </c>
      <c r="P62" s="44">
        <v>4</v>
      </c>
      <c r="Q62" s="37">
        <f t="shared" si="3"/>
        <v>111</v>
      </c>
      <c r="R62" s="38">
        <v>311.72000000000003</v>
      </c>
      <c r="S62" s="39">
        <f t="shared" si="1"/>
        <v>34600.920000000006</v>
      </c>
      <c r="T62" s="86">
        <f>SUM(S62:S69)</f>
        <v>222574.66</v>
      </c>
    </row>
    <row r="63" spans="1:20" ht="40.5" customHeight="1" x14ac:dyDescent="0.25">
      <c r="A63" s="84"/>
      <c r="B63" s="30">
        <v>60</v>
      </c>
      <c r="C63" s="31" t="s">
        <v>13</v>
      </c>
      <c r="D63" s="41" t="s">
        <v>84</v>
      </c>
      <c r="E63" s="42">
        <v>50140001</v>
      </c>
      <c r="F63" s="43" t="s">
        <v>83</v>
      </c>
      <c r="G63" s="42">
        <v>33903912</v>
      </c>
      <c r="H63" s="36"/>
      <c r="I63" s="36"/>
      <c r="J63" s="36"/>
      <c r="K63" s="36"/>
      <c r="L63" s="36"/>
      <c r="M63" s="36"/>
      <c r="N63" s="36"/>
      <c r="O63" s="44">
        <f>16+8</f>
        <v>24</v>
      </c>
      <c r="P63" s="44"/>
      <c r="Q63" s="37">
        <f t="shared" si="3"/>
        <v>24</v>
      </c>
      <c r="R63" s="38">
        <v>319.66000000000003</v>
      </c>
      <c r="S63" s="39">
        <f t="shared" si="1"/>
        <v>7671.84</v>
      </c>
      <c r="T63" s="87"/>
    </row>
    <row r="64" spans="1:20" ht="38.25" customHeight="1" x14ac:dyDescent="0.25">
      <c r="A64" s="84"/>
      <c r="B64" s="30">
        <v>61</v>
      </c>
      <c r="C64" s="31" t="s">
        <v>14</v>
      </c>
      <c r="D64" s="41" t="s">
        <v>84</v>
      </c>
      <c r="E64" s="42">
        <v>50140001</v>
      </c>
      <c r="F64" s="43" t="s">
        <v>83</v>
      </c>
      <c r="G64" s="42">
        <v>33903912</v>
      </c>
      <c r="H64" s="36"/>
      <c r="I64" s="36"/>
      <c r="J64" s="36"/>
      <c r="K64" s="36"/>
      <c r="L64" s="36"/>
      <c r="M64" s="36"/>
      <c r="N64" s="36"/>
      <c r="O64" s="44">
        <v>8</v>
      </c>
      <c r="P64" s="44"/>
      <c r="Q64" s="37">
        <f t="shared" si="3"/>
        <v>8</v>
      </c>
      <c r="R64" s="38">
        <v>443</v>
      </c>
      <c r="S64" s="39">
        <f t="shared" si="1"/>
        <v>3544</v>
      </c>
      <c r="T64" s="87"/>
    </row>
    <row r="65" spans="1:20" ht="33.75" customHeight="1" x14ac:dyDescent="0.25">
      <c r="A65" s="84"/>
      <c r="B65" s="30">
        <v>62</v>
      </c>
      <c r="C65" s="31" t="s">
        <v>17</v>
      </c>
      <c r="D65" s="41" t="s">
        <v>84</v>
      </c>
      <c r="E65" s="42">
        <v>50140001</v>
      </c>
      <c r="F65" s="43" t="s">
        <v>83</v>
      </c>
      <c r="G65" s="42">
        <v>33903912</v>
      </c>
      <c r="H65" s="36"/>
      <c r="I65" s="36"/>
      <c r="J65" s="36"/>
      <c r="K65" s="36"/>
      <c r="L65" s="36"/>
      <c r="M65" s="36"/>
      <c r="N65" s="36"/>
      <c r="O65" s="44">
        <v>5</v>
      </c>
      <c r="P65" s="44"/>
      <c r="Q65" s="37">
        <f t="shared" si="3"/>
        <v>5</v>
      </c>
      <c r="R65" s="38">
        <v>1806.65</v>
      </c>
      <c r="S65" s="39">
        <f t="shared" si="1"/>
        <v>9033.25</v>
      </c>
      <c r="T65" s="87"/>
    </row>
    <row r="66" spans="1:20" ht="30" customHeight="1" x14ac:dyDescent="0.25">
      <c r="A66" s="84"/>
      <c r="B66" s="30">
        <v>63</v>
      </c>
      <c r="C66" s="31" t="s">
        <v>15</v>
      </c>
      <c r="D66" s="41" t="s">
        <v>84</v>
      </c>
      <c r="E66" s="42">
        <v>50140001</v>
      </c>
      <c r="F66" s="43" t="s">
        <v>83</v>
      </c>
      <c r="G66" s="42">
        <v>33903912</v>
      </c>
      <c r="H66" s="36"/>
      <c r="I66" s="36"/>
      <c r="J66" s="36"/>
      <c r="K66" s="36"/>
      <c r="L66" s="36"/>
      <c r="M66" s="36"/>
      <c r="N66" s="36"/>
      <c r="O66" s="44">
        <v>20</v>
      </c>
      <c r="P66" s="44"/>
      <c r="Q66" s="37">
        <f t="shared" si="3"/>
        <v>20</v>
      </c>
      <c r="R66" s="38">
        <v>4323.33</v>
      </c>
      <c r="S66" s="39">
        <f t="shared" si="1"/>
        <v>86466.6</v>
      </c>
      <c r="T66" s="87"/>
    </row>
    <row r="67" spans="1:20" ht="47.25" x14ac:dyDescent="0.25">
      <c r="A67" s="84"/>
      <c r="B67" s="30">
        <v>64</v>
      </c>
      <c r="C67" s="31" t="s">
        <v>12</v>
      </c>
      <c r="D67" s="41" t="s">
        <v>84</v>
      </c>
      <c r="E67" s="42">
        <v>50140001</v>
      </c>
      <c r="F67" s="43" t="s">
        <v>83</v>
      </c>
      <c r="G67" s="42">
        <v>33903912</v>
      </c>
      <c r="H67" s="36">
        <v>1</v>
      </c>
      <c r="I67" s="36"/>
      <c r="J67" s="36"/>
      <c r="K67" s="36"/>
      <c r="L67" s="36"/>
      <c r="M67" s="36"/>
      <c r="N67" s="36"/>
      <c r="O67" s="44">
        <v>16</v>
      </c>
      <c r="P67" s="44"/>
      <c r="Q67" s="37">
        <f t="shared" si="3"/>
        <v>17</v>
      </c>
      <c r="R67" s="38">
        <v>443.81</v>
      </c>
      <c r="S67" s="39">
        <f t="shared" si="1"/>
        <v>7544.77</v>
      </c>
      <c r="T67" s="87"/>
    </row>
    <row r="68" spans="1:20" ht="33.75" customHeight="1" x14ac:dyDescent="0.25">
      <c r="A68" s="84"/>
      <c r="B68" s="30">
        <v>65</v>
      </c>
      <c r="C68" s="45" t="s">
        <v>16</v>
      </c>
      <c r="D68" s="41" t="s">
        <v>84</v>
      </c>
      <c r="E68" s="46">
        <v>50140001</v>
      </c>
      <c r="F68" s="43" t="s">
        <v>83</v>
      </c>
      <c r="G68" s="46">
        <v>33903912</v>
      </c>
      <c r="H68" s="47"/>
      <c r="I68" s="36"/>
      <c r="J68" s="48"/>
      <c r="K68" s="47"/>
      <c r="L68" s="36"/>
      <c r="M68" s="36"/>
      <c r="N68" s="36"/>
      <c r="O68" s="48">
        <v>16</v>
      </c>
      <c r="P68" s="48"/>
      <c r="Q68" s="37">
        <f t="shared" si="3"/>
        <v>16</v>
      </c>
      <c r="R68" s="38">
        <v>338.33</v>
      </c>
      <c r="S68" s="39">
        <f t="shared" si="1"/>
        <v>5413.28</v>
      </c>
      <c r="T68" s="87"/>
    </row>
    <row r="69" spans="1:20" ht="33" customHeight="1" x14ac:dyDescent="0.25">
      <c r="A69" s="84"/>
      <c r="B69" s="30">
        <v>66</v>
      </c>
      <c r="C69" s="49" t="s">
        <v>18</v>
      </c>
      <c r="D69" s="41" t="s">
        <v>84</v>
      </c>
      <c r="E69" s="50">
        <v>50140001</v>
      </c>
      <c r="F69" s="43" t="s">
        <v>83</v>
      </c>
      <c r="G69" s="50">
        <v>33903912</v>
      </c>
      <c r="H69" s="51"/>
      <c r="I69" s="36"/>
      <c r="J69" s="51"/>
      <c r="K69" s="51"/>
      <c r="L69" s="36"/>
      <c r="M69" s="36"/>
      <c r="N69" s="36"/>
      <c r="O69" s="52">
        <v>20</v>
      </c>
      <c r="P69" s="52"/>
      <c r="Q69" s="37">
        <f t="shared" si="3"/>
        <v>20</v>
      </c>
      <c r="R69" s="38">
        <v>3415</v>
      </c>
      <c r="S69" s="39">
        <f t="shared" si="1"/>
        <v>68300</v>
      </c>
      <c r="T69" s="88"/>
    </row>
    <row r="70" spans="1:20" ht="36.75" customHeight="1" x14ac:dyDescent="0.25">
      <c r="A70" s="83" t="s">
        <v>88</v>
      </c>
      <c r="B70" s="83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26" t="s">
        <v>90</v>
      </c>
      <c r="T70" s="24">
        <f>SUM(T4:T62)</f>
        <v>2330671.0300000003</v>
      </c>
    </row>
    <row r="71" spans="1:20" ht="78" customHeight="1" x14ac:dyDescent="0.25">
      <c r="A71" s="3"/>
      <c r="B71" s="3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3"/>
      <c r="S71" s="3"/>
      <c r="T71" s="3"/>
    </row>
    <row r="72" spans="1:20" ht="78" customHeight="1" x14ac:dyDescent="0.25">
      <c r="A72" s="3"/>
      <c r="B72" s="3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3"/>
      <c r="S72" s="3"/>
      <c r="T72" s="3"/>
    </row>
    <row r="73" spans="1:20" ht="78" customHeight="1" x14ac:dyDescent="0.25">
      <c r="A73" s="3"/>
      <c r="B73" s="3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3"/>
      <c r="S73" s="3"/>
      <c r="T73" s="3"/>
    </row>
    <row r="74" spans="1:20" ht="78" customHeight="1" x14ac:dyDescent="0.25">
      <c r="A74" s="3"/>
      <c r="B74" s="3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3"/>
      <c r="S74" s="3"/>
      <c r="T74" s="3"/>
    </row>
    <row r="75" spans="1:20" x14ac:dyDescent="0.25">
      <c r="A75" s="3"/>
      <c r="B75" s="3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3"/>
      <c r="S75" s="3"/>
      <c r="T75" s="3"/>
    </row>
    <row r="76" spans="1:20" x14ac:dyDescent="0.25">
      <c r="A76" s="3"/>
      <c r="B76" s="3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3"/>
      <c r="S76" s="3"/>
      <c r="T76" s="3"/>
    </row>
    <row r="77" spans="1:20" x14ac:dyDescent="0.25">
      <c r="A77" s="3"/>
      <c r="B77" s="3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3"/>
      <c r="S77" s="3"/>
      <c r="T77" s="3"/>
    </row>
    <row r="78" spans="1:20" x14ac:dyDescent="0.25">
      <c r="A78" s="3"/>
      <c r="B78" s="3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3"/>
      <c r="S78" s="3"/>
      <c r="T78" s="3"/>
    </row>
    <row r="79" spans="1:20" x14ac:dyDescent="0.25">
      <c r="A79" s="3"/>
      <c r="B79" s="3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3"/>
      <c r="S79" s="3"/>
      <c r="T79" s="3"/>
    </row>
    <row r="80" spans="1:20" x14ac:dyDescent="0.25">
      <c r="A80" s="3"/>
      <c r="B80" s="3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3"/>
      <c r="S80" s="3"/>
      <c r="T80" s="3"/>
    </row>
    <row r="81" spans="1:20" x14ac:dyDescent="0.25">
      <c r="A81" s="3"/>
      <c r="B81" s="3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3"/>
      <c r="S81" s="3"/>
      <c r="T81" s="3"/>
    </row>
    <row r="82" spans="1:20" x14ac:dyDescent="0.25">
      <c r="A82" s="3"/>
      <c r="B82" s="3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3"/>
      <c r="S82" s="3"/>
      <c r="T82" s="3"/>
    </row>
    <row r="83" spans="1:20" x14ac:dyDescent="0.25">
      <c r="A83" s="3"/>
      <c r="B83" s="3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3"/>
      <c r="S83" s="3"/>
      <c r="T83" s="3"/>
    </row>
    <row r="84" spans="1:20" x14ac:dyDescent="0.25">
      <c r="A84" s="3"/>
      <c r="B84" s="3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3"/>
      <c r="S84" s="3"/>
      <c r="T84" s="3"/>
    </row>
    <row r="85" spans="1:20" x14ac:dyDescent="0.25">
      <c r="A85" s="3"/>
      <c r="B85" s="3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3"/>
      <c r="S85" s="3"/>
      <c r="T85" s="3"/>
    </row>
    <row r="86" spans="1:20" x14ac:dyDescent="0.25">
      <c r="A86" s="3"/>
      <c r="B86" s="3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3"/>
      <c r="S86" s="3"/>
      <c r="T86" s="3"/>
    </row>
    <row r="87" spans="1:20" x14ac:dyDescent="0.25">
      <c r="A87" s="3"/>
      <c r="B87" s="3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3"/>
      <c r="S87" s="3"/>
      <c r="T87" s="3"/>
    </row>
    <row r="88" spans="1:20" x14ac:dyDescent="0.25">
      <c r="A88" s="3"/>
      <c r="B88" s="3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3"/>
      <c r="S88" s="3"/>
      <c r="T88" s="3"/>
    </row>
    <row r="89" spans="1:20" x14ac:dyDescent="0.25">
      <c r="A89" s="3"/>
      <c r="B89" s="3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3"/>
      <c r="S89" s="3"/>
      <c r="T89" s="3"/>
    </row>
    <row r="90" spans="1:20" x14ac:dyDescent="0.25">
      <c r="A90" s="3"/>
      <c r="B90" s="3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3"/>
      <c r="S90" s="3"/>
      <c r="T90" s="3"/>
    </row>
    <row r="91" spans="1:20" x14ac:dyDescent="0.25">
      <c r="A91" s="3"/>
      <c r="B91" s="3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3"/>
      <c r="S91" s="3"/>
      <c r="T91" s="3"/>
    </row>
    <row r="92" spans="1:20" x14ac:dyDescent="0.25">
      <c r="A92" s="3"/>
      <c r="B92" s="3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3"/>
      <c r="S92" s="3"/>
      <c r="T92" s="3"/>
    </row>
    <row r="93" spans="1:20" x14ac:dyDescent="0.25">
      <c r="A93" s="3"/>
      <c r="B93" s="3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3"/>
      <c r="S93" s="3"/>
      <c r="T93" s="3"/>
    </row>
    <row r="95" spans="1:20" s="3" customFormat="1" x14ac:dyDescent="0.25"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</row>
    <row r="96" spans="1:20" s="3" customFormat="1" x14ac:dyDescent="0.25"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</row>
    <row r="97" spans="3:17" s="3" customFormat="1" x14ac:dyDescent="0.25"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</row>
    <row r="98" spans="3:17" s="3" customFormat="1" x14ac:dyDescent="0.25"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</row>
    <row r="99" spans="3:17" s="3" customFormat="1" x14ac:dyDescent="0.25"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</row>
    <row r="100" spans="3:17" s="3" customFormat="1" x14ac:dyDescent="0.25"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</row>
    <row r="101" spans="3:17" s="3" customFormat="1" x14ac:dyDescent="0.25"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</row>
    <row r="102" spans="3:17" s="3" customFormat="1" x14ac:dyDescent="0.25"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</row>
    <row r="103" spans="3:17" s="3" customFormat="1" x14ac:dyDescent="0.25"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</row>
    <row r="104" spans="3:17" s="3" customFormat="1" x14ac:dyDescent="0.25"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</row>
    <row r="105" spans="3:17" s="3" customFormat="1" x14ac:dyDescent="0.25"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</row>
    <row r="106" spans="3:17" s="3" customFormat="1" x14ac:dyDescent="0.25"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</row>
    <row r="107" spans="3:17" s="3" customFormat="1" x14ac:dyDescent="0.25"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</row>
    <row r="108" spans="3:17" s="3" customFormat="1" x14ac:dyDescent="0.25"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</row>
    <row r="109" spans="3:17" s="3" customFormat="1" x14ac:dyDescent="0.25"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</row>
    <row r="110" spans="3:17" s="3" customFormat="1" x14ac:dyDescent="0.25"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</row>
    <row r="111" spans="3:17" s="3" customFormat="1" x14ac:dyDescent="0.25"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</row>
    <row r="112" spans="3:17" s="3" customFormat="1" x14ac:dyDescent="0.25"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</row>
    <row r="113" spans="3:17" s="3" customFormat="1" x14ac:dyDescent="0.25"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</row>
    <row r="114" spans="3:17" s="3" customFormat="1" x14ac:dyDescent="0.25"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</row>
    <row r="115" spans="3:17" s="3" customFormat="1" x14ac:dyDescent="0.25"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</row>
    <row r="116" spans="3:17" s="3" customFormat="1" x14ac:dyDescent="0.25"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</row>
    <row r="117" spans="3:17" s="3" customFormat="1" x14ac:dyDescent="0.25"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</row>
    <row r="118" spans="3:17" s="3" customFormat="1" x14ac:dyDescent="0.25"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</row>
    <row r="119" spans="3:17" s="3" customFormat="1" x14ac:dyDescent="0.25"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</row>
    <row r="120" spans="3:17" s="3" customFormat="1" x14ac:dyDescent="0.25"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</row>
    <row r="121" spans="3:17" s="3" customFormat="1" x14ac:dyDescent="0.25"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</row>
    <row r="122" spans="3:17" s="3" customFormat="1" x14ac:dyDescent="0.25"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</row>
    <row r="123" spans="3:17" s="3" customFormat="1" x14ac:dyDescent="0.25"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</row>
    <row r="124" spans="3:17" s="3" customFormat="1" x14ac:dyDescent="0.25"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</row>
    <row r="125" spans="3:17" s="3" customFormat="1" x14ac:dyDescent="0.25"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</row>
    <row r="126" spans="3:17" s="3" customFormat="1" x14ac:dyDescent="0.25"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</row>
    <row r="127" spans="3:17" s="3" customFormat="1" x14ac:dyDescent="0.25"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</row>
    <row r="128" spans="3:17" s="3" customFormat="1" x14ac:dyDescent="0.25"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</row>
    <row r="129" spans="3:17" s="3" customFormat="1" x14ac:dyDescent="0.25"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</row>
    <row r="130" spans="3:17" s="3" customFormat="1" x14ac:dyDescent="0.25"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</row>
    <row r="131" spans="3:17" s="3" customFormat="1" x14ac:dyDescent="0.25"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</row>
    <row r="132" spans="3:17" s="3" customFormat="1" x14ac:dyDescent="0.25"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</row>
    <row r="133" spans="3:17" s="3" customFormat="1" x14ac:dyDescent="0.25"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</row>
    <row r="134" spans="3:17" s="3" customFormat="1" x14ac:dyDescent="0.25"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</row>
    <row r="135" spans="3:17" s="3" customFormat="1" x14ac:dyDescent="0.25"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</row>
    <row r="136" spans="3:17" s="3" customFormat="1" x14ac:dyDescent="0.25"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</row>
    <row r="137" spans="3:17" s="3" customFormat="1" x14ac:dyDescent="0.25"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</row>
    <row r="138" spans="3:17" s="3" customFormat="1" x14ac:dyDescent="0.25"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</row>
    <row r="139" spans="3:17" s="3" customFormat="1" x14ac:dyDescent="0.25"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</row>
    <row r="140" spans="3:17" s="3" customFormat="1" x14ac:dyDescent="0.25"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</row>
    <row r="141" spans="3:17" s="3" customFormat="1" x14ac:dyDescent="0.25"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</row>
    <row r="142" spans="3:17" s="3" customFormat="1" x14ac:dyDescent="0.25"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</row>
    <row r="143" spans="3:17" s="3" customFormat="1" x14ac:dyDescent="0.25"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</row>
    <row r="144" spans="3:17" s="3" customFormat="1" x14ac:dyDescent="0.25"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</row>
    <row r="145" spans="3:17" s="3" customFormat="1" x14ac:dyDescent="0.25"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</row>
    <row r="146" spans="3:17" s="3" customFormat="1" x14ac:dyDescent="0.25"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</row>
    <row r="147" spans="3:17" s="3" customFormat="1" x14ac:dyDescent="0.25"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</row>
    <row r="148" spans="3:17" s="3" customFormat="1" x14ac:dyDescent="0.25"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</row>
    <row r="149" spans="3:17" s="3" customFormat="1" x14ac:dyDescent="0.25"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</row>
    <row r="150" spans="3:17" s="3" customFormat="1" x14ac:dyDescent="0.25"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</row>
    <row r="151" spans="3:17" s="3" customFormat="1" x14ac:dyDescent="0.25"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</row>
    <row r="152" spans="3:17" s="3" customFormat="1" x14ac:dyDescent="0.25"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</row>
    <row r="153" spans="3:17" s="3" customFormat="1" x14ac:dyDescent="0.25"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</row>
    <row r="154" spans="3:17" s="3" customFormat="1" x14ac:dyDescent="0.25"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</row>
    <row r="155" spans="3:17" s="3" customFormat="1" x14ac:dyDescent="0.25"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</row>
    <row r="156" spans="3:17" s="3" customFormat="1" x14ac:dyDescent="0.25"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</row>
    <row r="157" spans="3:17" s="3" customFormat="1" x14ac:dyDescent="0.25"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</row>
    <row r="158" spans="3:17" s="3" customFormat="1" x14ac:dyDescent="0.25"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</row>
    <row r="159" spans="3:17" s="3" customFormat="1" x14ac:dyDescent="0.25"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</row>
    <row r="160" spans="3:17" s="3" customFormat="1" x14ac:dyDescent="0.25"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</row>
    <row r="161" spans="3:17" s="3" customFormat="1" x14ac:dyDescent="0.25"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</row>
    <row r="162" spans="3:17" s="3" customFormat="1" x14ac:dyDescent="0.25"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</row>
    <row r="163" spans="3:17" s="3" customFormat="1" x14ac:dyDescent="0.25"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</row>
    <row r="164" spans="3:17" s="3" customFormat="1" x14ac:dyDescent="0.25"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</row>
    <row r="165" spans="3:17" s="3" customFormat="1" x14ac:dyDescent="0.25"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</row>
    <row r="166" spans="3:17" s="3" customFormat="1" x14ac:dyDescent="0.25"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</row>
    <row r="167" spans="3:17" s="3" customFormat="1" x14ac:dyDescent="0.25"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</row>
    <row r="168" spans="3:17" s="3" customFormat="1" x14ac:dyDescent="0.25"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</row>
    <row r="169" spans="3:17" s="3" customFormat="1" x14ac:dyDescent="0.25"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</row>
    <row r="170" spans="3:17" s="3" customFormat="1" x14ac:dyDescent="0.25"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</row>
    <row r="171" spans="3:17" s="3" customFormat="1" x14ac:dyDescent="0.25"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</row>
    <row r="172" spans="3:17" s="3" customFormat="1" x14ac:dyDescent="0.25"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</row>
    <row r="173" spans="3:17" s="3" customFormat="1" x14ac:dyDescent="0.25"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</row>
    <row r="174" spans="3:17" s="3" customFormat="1" x14ac:dyDescent="0.25"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</row>
    <row r="175" spans="3:17" s="3" customFormat="1" x14ac:dyDescent="0.25"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</row>
    <row r="176" spans="3:17" s="3" customFormat="1" x14ac:dyDescent="0.25"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</row>
    <row r="177" spans="3:17" s="3" customFormat="1" x14ac:dyDescent="0.25"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</row>
    <row r="178" spans="3:17" s="3" customFormat="1" x14ac:dyDescent="0.25"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</row>
    <row r="179" spans="3:17" s="3" customFormat="1" x14ac:dyDescent="0.25"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</row>
    <row r="180" spans="3:17" s="3" customFormat="1" x14ac:dyDescent="0.25"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</row>
    <row r="181" spans="3:17" s="3" customFormat="1" x14ac:dyDescent="0.25"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</row>
    <row r="182" spans="3:17" s="3" customFormat="1" x14ac:dyDescent="0.25"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</row>
    <row r="183" spans="3:17" s="3" customFormat="1" x14ac:dyDescent="0.25"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</row>
    <row r="184" spans="3:17" s="3" customFormat="1" x14ac:dyDescent="0.25"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</row>
    <row r="185" spans="3:17" s="3" customFormat="1" x14ac:dyDescent="0.25"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</row>
    <row r="186" spans="3:17" s="3" customFormat="1" x14ac:dyDescent="0.25"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</row>
    <row r="187" spans="3:17" s="3" customFormat="1" x14ac:dyDescent="0.25"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</row>
    <row r="188" spans="3:17" s="3" customFormat="1" x14ac:dyDescent="0.25"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</row>
    <row r="189" spans="3:17" s="3" customFormat="1" x14ac:dyDescent="0.25"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</row>
    <row r="190" spans="3:17" s="3" customFormat="1" x14ac:dyDescent="0.25"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</row>
    <row r="191" spans="3:17" s="3" customFormat="1" x14ac:dyDescent="0.25"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</row>
    <row r="192" spans="3:17" s="3" customFormat="1" x14ac:dyDescent="0.25"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</row>
    <row r="193" spans="3:17" s="3" customFormat="1" x14ac:dyDescent="0.25"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</row>
    <row r="194" spans="3:17" s="3" customFormat="1" x14ac:dyDescent="0.25"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</row>
    <row r="195" spans="3:17" s="3" customFormat="1" x14ac:dyDescent="0.25"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</row>
    <row r="196" spans="3:17" s="3" customFormat="1" x14ac:dyDescent="0.25"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</row>
    <row r="197" spans="3:17" s="3" customFormat="1" x14ac:dyDescent="0.25"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</row>
    <row r="198" spans="3:17" s="3" customFormat="1" x14ac:dyDescent="0.25"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</row>
    <row r="199" spans="3:17" s="3" customFormat="1" x14ac:dyDescent="0.25"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</row>
    <row r="200" spans="3:17" s="3" customFormat="1" x14ac:dyDescent="0.25"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</row>
    <row r="201" spans="3:17" s="3" customFormat="1" x14ac:dyDescent="0.25"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</row>
    <row r="202" spans="3:17" s="3" customFormat="1" x14ac:dyDescent="0.25"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</row>
    <row r="203" spans="3:17" s="3" customFormat="1" x14ac:dyDescent="0.25"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</row>
    <row r="204" spans="3:17" s="3" customFormat="1" x14ac:dyDescent="0.25"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</row>
    <row r="205" spans="3:17" s="3" customFormat="1" x14ac:dyDescent="0.25"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</row>
    <row r="206" spans="3:17" s="3" customFormat="1" x14ac:dyDescent="0.25"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</row>
    <row r="207" spans="3:17" s="3" customFormat="1" x14ac:dyDescent="0.25"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</row>
    <row r="208" spans="3:17" s="3" customFormat="1" x14ac:dyDescent="0.25"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</row>
    <row r="209" spans="3:17" s="3" customFormat="1" x14ac:dyDescent="0.25"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</row>
    <row r="210" spans="3:17" s="3" customFormat="1" x14ac:dyDescent="0.25"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</row>
    <row r="211" spans="3:17" s="3" customFormat="1" x14ac:dyDescent="0.25"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</row>
    <row r="212" spans="3:17" s="3" customFormat="1" x14ac:dyDescent="0.25"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</row>
    <row r="213" spans="3:17" s="3" customFormat="1" x14ac:dyDescent="0.25"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</row>
    <row r="214" spans="3:17" s="3" customFormat="1" x14ac:dyDescent="0.25"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</row>
    <row r="215" spans="3:17" s="3" customFormat="1" x14ac:dyDescent="0.25"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</row>
    <row r="216" spans="3:17" s="3" customFormat="1" x14ac:dyDescent="0.25"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</row>
    <row r="217" spans="3:17" s="3" customFormat="1" x14ac:dyDescent="0.25"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</row>
    <row r="218" spans="3:17" s="3" customFormat="1" x14ac:dyDescent="0.25"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</row>
    <row r="219" spans="3:17" s="3" customFormat="1" x14ac:dyDescent="0.25"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</row>
    <row r="220" spans="3:17" s="3" customFormat="1" x14ac:dyDescent="0.25"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</row>
    <row r="221" spans="3:17" s="3" customFormat="1" x14ac:dyDescent="0.25"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</row>
    <row r="222" spans="3:17" s="3" customFormat="1" x14ac:dyDescent="0.25"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</row>
    <row r="223" spans="3:17" s="3" customFormat="1" x14ac:dyDescent="0.25"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</row>
    <row r="224" spans="3:17" s="3" customFormat="1" x14ac:dyDescent="0.25"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</row>
    <row r="225" spans="3:17" s="3" customFormat="1" x14ac:dyDescent="0.25"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</row>
    <row r="226" spans="3:17" s="3" customFormat="1" x14ac:dyDescent="0.25"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</row>
    <row r="227" spans="3:17" s="3" customFormat="1" x14ac:dyDescent="0.25"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</row>
    <row r="228" spans="3:17" s="3" customFormat="1" x14ac:dyDescent="0.25"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</row>
    <row r="229" spans="3:17" s="3" customFormat="1" x14ac:dyDescent="0.25"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</row>
    <row r="230" spans="3:17" s="3" customFormat="1" x14ac:dyDescent="0.25"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</row>
    <row r="231" spans="3:17" s="3" customFormat="1" x14ac:dyDescent="0.25"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</row>
    <row r="232" spans="3:17" s="3" customFormat="1" x14ac:dyDescent="0.25"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</row>
    <row r="233" spans="3:17" s="3" customFormat="1" x14ac:dyDescent="0.25"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</row>
    <row r="234" spans="3:17" s="3" customFormat="1" x14ac:dyDescent="0.25"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</row>
    <row r="235" spans="3:17" s="3" customFormat="1" x14ac:dyDescent="0.25"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</row>
    <row r="236" spans="3:17" s="3" customFormat="1" x14ac:dyDescent="0.25"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</row>
    <row r="237" spans="3:17" s="3" customFormat="1" x14ac:dyDescent="0.25"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</row>
    <row r="238" spans="3:17" s="3" customFormat="1" x14ac:dyDescent="0.25"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</row>
    <row r="239" spans="3:17" s="3" customFormat="1" x14ac:dyDescent="0.25"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</row>
    <row r="240" spans="3:17" s="3" customFormat="1" x14ac:dyDescent="0.25"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</row>
    <row r="241" spans="3:17" s="3" customFormat="1" x14ac:dyDescent="0.25"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</row>
    <row r="242" spans="3:17" s="3" customFormat="1" x14ac:dyDescent="0.25"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</row>
    <row r="243" spans="3:17" s="3" customFormat="1" x14ac:dyDescent="0.25"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</row>
    <row r="244" spans="3:17" s="3" customFormat="1" x14ac:dyDescent="0.25"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</row>
    <row r="245" spans="3:17" s="3" customFormat="1" x14ac:dyDescent="0.25"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</row>
    <row r="246" spans="3:17" s="3" customFormat="1" x14ac:dyDescent="0.25"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</row>
    <row r="247" spans="3:17" s="3" customFormat="1" x14ac:dyDescent="0.25"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</row>
    <row r="248" spans="3:17" s="3" customFormat="1" x14ac:dyDescent="0.25"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</row>
    <row r="249" spans="3:17" s="3" customFormat="1" x14ac:dyDescent="0.25"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</row>
    <row r="250" spans="3:17" s="3" customFormat="1" x14ac:dyDescent="0.25"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</row>
    <row r="251" spans="3:17" s="3" customFormat="1" x14ac:dyDescent="0.25"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</row>
    <row r="252" spans="3:17" s="3" customFormat="1" x14ac:dyDescent="0.25"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</row>
    <row r="253" spans="3:17" s="3" customFormat="1" x14ac:dyDescent="0.25"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</row>
    <row r="254" spans="3:17" s="3" customFormat="1" x14ac:dyDescent="0.25"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</row>
    <row r="255" spans="3:17" s="3" customFormat="1" x14ac:dyDescent="0.25"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</row>
    <row r="256" spans="3:17" s="3" customFormat="1" x14ac:dyDescent="0.25"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</row>
    <row r="257" spans="3:17" s="3" customFormat="1" x14ac:dyDescent="0.25"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</row>
    <row r="258" spans="3:17" s="3" customFormat="1" x14ac:dyDescent="0.25"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</row>
    <row r="259" spans="3:17" s="3" customFormat="1" x14ac:dyDescent="0.25"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</row>
    <row r="260" spans="3:17" s="3" customFormat="1" x14ac:dyDescent="0.25"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</row>
    <row r="261" spans="3:17" s="3" customFormat="1" x14ac:dyDescent="0.25"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</row>
    <row r="262" spans="3:17" s="3" customFormat="1" x14ac:dyDescent="0.25"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</row>
    <row r="263" spans="3:17" s="3" customFormat="1" x14ac:dyDescent="0.25"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</row>
    <row r="264" spans="3:17" s="3" customFormat="1" x14ac:dyDescent="0.25"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</row>
    <row r="265" spans="3:17" s="3" customFormat="1" x14ac:dyDescent="0.25"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</row>
    <row r="266" spans="3:17" s="3" customFormat="1" x14ac:dyDescent="0.25"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</row>
    <row r="267" spans="3:17" s="3" customFormat="1" x14ac:dyDescent="0.25"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</row>
    <row r="268" spans="3:17" s="3" customFormat="1" x14ac:dyDescent="0.25"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</row>
    <row r="269" spans="3:17" s="3" customFormat="1" x14ac:dyDescent="0.25"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</row>
    <row r="270" spans="3:17" s="3" customFormat="1" x14ac:dyDescent="0.25"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</row>
    <row r="271" spans="3:17" s="3" customFormat="1" x14ac:dyDescent="0.25"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</row>
    <row r="272" spans="3:17" s="3" customFormat="1" x14ac:dyDescent="0.25"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</row>
    <row r="273" spans="3:17" s="3" customFormat="1" x14ac:dyDescent="0.25"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</row>
    <row r="274" spans="3:17" s="3" customFormat="1" x14ac:dyDescent="0.25"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</row>
    <row r="275" spans="3:17" s="3" customFormat="1" x14ac:dyDescent="0.25"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</row>
    <row r="276" spans="3:17" s="3" customFormat="1" x14ac:dyDescent="0.25"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</row>
    <row r="277" spans="3:17" s="3" customFormat="1" x14ac:dyDescent="0.25"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</row>
    <row r="278" spans="3:17" s="3" customFormat="1" x14ac:dyDescent="0.25"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</row>
    <row r="279" spans="3:17" s="3" customFormat="1" x14ac:dyDescent="0.25"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</row>
    <row r="280" spans="3:17" s="3" customFormat="1" x14ac:dyDescent="0.25"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</row>
    <row r="281" spans="3:17" s="3" customFormat="1" x14ac:dyDescent="0.25"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</row>
    <row r="282" spans="3:17" s="3" customFormat="1" x14ac:dyDescent="0.25"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</row>
    <row r="283" spans="3:17" s="3" customFormat="1" x14ac:dyDescent="0.25"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</row>
    <row r="284" spans="3:17" s="3" customFormat="1" x14ac:dyDescent="0.25"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</row>
    <row r="285" spans="3:17" s="3" customFormat="1" x14ac:dyDescent="0.25"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</row>
    <row r="286" spans="3:17" s="3" customFormat="1" x14ac:dyDescent="0.25"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</row>
    <row r="287" spans="3:17" s="3" customFormat="1" x14ac:dyDescent="0.25"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</row>
    <row r="288" spans="3:17" s="3" customFormat="1" x14ac:dyDescent="0.25"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</row>
    <row r="289" spans="3:17" s="3" customFormat="1" x14ac:dyDescent="0.25"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</row>
    <row r="290" spans="3:17" s="3" customFormat="1" x14ac:dyDescent="0.25"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</row>
    <row r="291" spans="3:17" s="3" customFormat="1" x14ac:dyDescent="0.25"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</row>
    <row r="292" spans="3:17" s="3" customFormat="1" x14ac:dyDescent="0.25"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</row>
    <row r="293" spans="3:17" s="3" customFormat="1" x14ac:dyDescent="0.25"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</row>
    <row r="294" spans="3:17" s="3" customFormat="1" x14ac:dyDescent="0.25"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</row>
    <row r="295" spans="3:17" s="3" customFormat="1" x14ac:dyDescent="0.25"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</row>
    <row r="296" spans="3:17" s="3" customFormat="1" x14ac:dyDescent="0.25"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</row>
    <row r="297" spans="3:17" s="3" customFormat="1" x14ac:dyDescent="0.25"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</row>
    <row r="298" spans="3:17" s="3" customFormat="1" x14ac:dyDescent="0.25"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</row>
    <row r="299" spans="3:17" s="3" customFormat="1" x14ac:dyDescent="0.25"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</row>
    <row r="300" spans="3:17" s="3" customFormat="1" x14ac:dyDescent="0.25"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</row>
    <row r="301" spans="3:17" s="3" customFormat="1" x14ac:dyDescent="0.25"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</row>
    <row r="302" spans="3:17" s="3" customFormat="1" x14ac:dyDescent="0.25"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</row>
    <row r="303" spans="3:17" s="3" customFormat="1" x14ac:dyDescent="0.25"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</row>
    <row r="304" spans="3:17" s="3" customFormat="1" x14ac:dyDescent="0.25"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</row>
    <row r="305" spans="3:17" s="3" customFormat="1" x14ac:dyDescent="0.25"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</row>
    <row r="306" spans="3:17" s="3" customFormat="1" x14ac:dyDescent="0.25"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</row>
    <row r="307" spans="3:17" s="3" customFormat="1" x14ac:dyDescent="0.25"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</row>
    <row r="308" spans="3:17" s="3" customFormat="1" x14ac:dyDescent="0.25"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</row>
    <row r="309" spans="3:17" s="3" customFormat="1" x14ac:dyDescent="0.25"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</row>
    <row r="310" spans="3:17" s="3" customFormat="1" x14ac:dyDescent="0.25"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</row>
    <row r="311" spans="3:17" s="3" customFormat="1" x14ac:dyDescent="0.25"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</row>
    <row r="312" spans="3:17" s="3" customFormat="1" x14ac:dyDescent="0.25"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</row>
    <row r="313" spans="3:17" s="3" customFormat="1" x14ac:dyDescent="0.25"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</row>
    <row r="314" spans="3:17" s="3" customFormat="1" x14ac:dyDescent="0.25"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</row>
    <row r="315" spans="3:17" s="3" customFormat="1" x14ac:dyDescent="0.25"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</row>
    <row r="316" spans="3:17" s="3" customFormat="1" x14ac:dyDescent="0.25"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</row>
    <row r="317" spans="3:17" s="3" customFormat="1" x14ac:dyDescent="0.25"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</row>
    <row r="318" spans="3:17" s="3" customFormat="1" x14ac:dyDescent="0.25"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</row>
    <row r="319" spans="3:17" s="3" customFormat="1" x14ac:dyDescent="0.25"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</row>
    <row r="320" spans="3:17" s="3" customFormat="1" x14ac:dyDescent="0.25"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</row>
    <row r="321" spans="3:17" s="3" customFormat="1" x14ac:dyDescent="0.25"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</row>
    <row r="322" spans="3:17" s="3" customFormat="1" x14ac:dyDescent="0.25"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</row>
    <row r="323" spans="3:17" s="3" customFormat="1" x14ac:dyDescent="0.25"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</row>
    <row r="324" spans="3:17" s="3" customFormat="1" x14ac:dyDescent="0.25"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</row>
    <row r="325" spans="3:17" s="3" customFormat="1" x14ac:dyDescent="0.25"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</row>
    <row r="326" spans="3:17" s="3" customFormat="1" x14ac:dyDescent="0.25"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</row>
    <row r="327" spans="3:17" s="3" customFormat="1" x14ac:dyDescent="0.25"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</row>
    <row r="328" spans="3:17" s="3" customFormat="1" x14ac:dyDescent="0.25"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</row>
    <row r="329" spans="3:17" s="3" customFormat="1" x14ac:dyDescent="0.25"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</row>
    <row r="330" spans="3:17" s="3" customFormat="1" x14ac:dyDescent="0.25"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</row>
    <row r="331" spans="3:17" s="3" customFormat="1" x14ac:dyDescent="0.25"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</row>
    <row r="332" spans="3:17" s="3" customFormat="1" x14ac:dyDescent="0.25"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</row>
    <row r="333" spans="3:17" s="3" customFormat="1" x14ac:dyDescent="0.25"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</row>
    <row r="334" spans="3:17" s="3" customFormat="1" x14ac:dyDescent="0.25"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</row>
    <row r="335" spans="3:17" s="3" customFormat="1" x14ac:dyDescent="0.25"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</row>
    <row r="336" spans="3:17" s="3" customFormat="1" x14ac:dyDescent="0.25"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</row>
    <row r="337" spans="3:17" s="3" customFormat="1" x14ac:dyDescent="0.25"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</row>
    <row r="338" spans="3:17" s="3" customFormat="1" x14ac:dyDescent="0.25"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</row>
    <row r="339" spans="3:17" s="3" customFormat="1" x14ac:dyDescent="0.25"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</row>
    <row r="340" spans="3:17" s="3" customFormat="1" x14ac:dyDescent="0.25"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</row>
    <row r="341" spans="3:17" s="3" customFormat="1" x14ac:dyDescent="0.25"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</row>
    <row r="342" spans="3:17" s="3" customFormat="1" x14ac:dyDescent="0.25"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</row>
    <row r="343" spans="3:17" s="3" customFormat="1" x14ac:dyDescent="0.25"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</row>
    <row r="344" spans="3:17" s="3" customFormat="1" x14ac:dyDescent="0.25"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</row>
    <row r="345" spans="3:17" s="3" customFormat="1" x14ac:dyDescent="0.25"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</row>
    <row r="346" spans="3:17" s="3" customFormat="1" x14ac:dyDescent="0.25"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</row>
    <row r="347" spans="3:17" s="3" customFormat="1" x14ac:dyDescent="0.25"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</row>
    <row r="348" spans="3:17" s="3" customFormat="1" x14ac:dyDescent="0.25"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</row>
    <row r="349" spans="3:17" s="3" customFormat="1" x14ac:dyDescent="0.25"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</row>
    <row r="350" spans="3:17" s="3" customFormat="1" x14ac:dyDescent="0.25"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</row>
    <row r="351" spans="3:17" s="3" customFormat="1" x14ac:dyDescent="0.25"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</row>
    <row r="352" spans="3:17" s="3" customFormat="1" x14ac:dyDescent="0.25"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</row>
    <row r="353" spans="3:17" s="3" customFormat="1" x14ac:dyDescent="0.25"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</row>
    <row r="354" spans="3:17" s="3" customFormat="1" x14ac:dyDescent="0.25"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</row>
    <row r="355" spans="3:17" s="3" customFormat="1" x14ac:dyDescent="0.25"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</row>
    <row r="356" spans="3:17" s="3" customFormat="1" x14ac:dyDescent="0.25"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</row>
    <row r="357" spans="3:17" s="3" customFormat="1" x14ac:dyDescent="0.25"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</row>
    <row r="358" spans="3:17" s="3" customFormat="1" x14ac:dyDescent="0.25"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</row>
    <row r="359" spans="3:17" s="3" customFormat="1" x14ac:dyDescent="0.25"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</row>
    <row r="360" spans="3:17" s="3" customFormat="1" x14ac:dyDescent="0.25"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</row>
    <row r="361" spans="3:17" s="3" customFormat="1" x14ac:dyDescent="0.25"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</row>
    <row r="362" spans="3:17" s="3" customFormat="1" x14ac:dyDescent="0.25"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</row>
    <row r="363" spans="3:17" s="3" customFormat="1" x14ac:dyDescent="0.25"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</row>
    <row r="364" spans="3:17" s="3" customFormat="1" x14ac:dyDescent="0.25"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</row>
    <row r="365" spans="3:17" s="3" customFormat="1" x14ac:dyDescent="0.25"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</row>
    <row r="366" spans="3:17" s="3" customFormat="1" x14ac:dyDescent="0.25"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</row>
    <row r="367" spans="3:17" s="3" customFormat="1" x14ac:dyDescent="0.25"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</row>
    <row r="368" spans="3:17" s="3" customFormat="1" x14ac:dyDescent="0.25"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</row>
    <row r="369" spans="3:17" s="3" customFormat="1" x14ac:dyDescent="0.25"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</row>
    <row r="370" spans="3:17" s="3" customFormat="1" x14ac:dyDescent="0.25"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</row>
    <row r="371" spans="3:17" s="3" customFormat="1" x14ac:dyDescent="0.25"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</row>
    <row r="372" spans="3:17" s="3" customFormat="1" x14ac:dyDescent="0.25"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</row>
    <row r="373" spans="3:17" s="3" customFormat="1" x14ac:dyDescent="0.25"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</row>
    <row r="374" spans="3:17" s="3" customFormat="1" x14ac:dyDescent="0.25"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</row>
    <row r="375" spans="3:17" s="3" customFormat="1" x14ac:dyDescent="0.25"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</row>
    <row r="376" spans="3:17" s="3" customFormat="1" x14ac:dyDescent="0.25"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</row>
    <row r="377" spans="3:17" s="3" customFormat="1" x14ac:dyDescent="0.25"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</row>
    <row r="378" spans="3:17" s="3" customFormat="1" x14ac:dyDescent="0.25"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</row>
    <row r="379" spans="3:17" s="3" customFormat="1" x14ac:dyDescent="0.25"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</row>
    <row r="380" spans="3:17" s="3" customFormat="1" x14ac:dyDescent="0.25"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</row>
    <row r="381" spans="3:17" s="3" customFormat="1" x14ac:dyDescent="0.25"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</row>
    <row r="382" spans="3:17" s="3" customFormat="1" x14ac:dyDescent="0.25"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</row>
    <row r="383" spans="3:17" s="3" customFormat="1" x14ac:dyDescent="0.25"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</row>
    <row r="384" spans="3:17" s="3" customFormat="1" x14ac:dyDescent="0.25"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</row>
    <row r="385" spans="3:17" s="3" customFormat="1" x14ac:dyDescent="0.25"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</row>
    <row r="386" spans="3:17" s="3" customFormat="1" x14ac:dyDescent="0.25"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</row>
    <row r="387" spans="3:17" s="3" customFormat="1" x14ac:dyDescent="0.25"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</row>
    <row r="388" spans="3:17" s="3" customFormat="1" x14ac:dyDescent="0.25"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</row>
    <row r="389" spans="3:17" s="3" customFormat="1" x14ac:dyDescent="0.25"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</row>
    <row r="390" spans="3:17" s="3" customFormat="1" x14ac:dyDescent="0.25"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</row>
    <row r="391" spans="3:17" s="3" customFormat="1" x14ac:dyDescent="0.25"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</row>
    <row r="392" spans="3:17" s="3" customFormat="1" x14ac:dyDescent="0.25"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</row>
    <row r="393" spans="3:17" s="3" customFormat="1" x14ac:dyDescent="0.25"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</row>
    <row r="394" spans="3:17" s="3" customFormat="1" x14ac:dyDescent="0.25"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</row>
    <row r="395" spans="3:17" s="3" customFormat="1" x14ac:dyDescent="0.25"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</row>
    <row r="396" spans="3:17" s="3" customFormat="1" x14ac:dyDescent="0.25"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</row>
    <row r="397" spans="3:17" s="3" customFormat="1" x14ac:dyDescent="0.25"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</row>
    <row r="398" spans="3:17" s="3" customFormat="1" x14ac:dyDescent="0.25"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</row>
    <row r="399" spans="3:17" s="3" customFormat="1" x14ac:dyDescent="0.25"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</row>
    <row r="400" spans="3:17" s="3" customFormat="1" x14ac:dyDescent="0.25"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</row>
    <row r="401" spans="3:17" s="3" customFormat="1" x14ac:dyDescent="0.25"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</row>
    <row r="402" spans="3:17" s="3" customFormat="1" x14ac:dyDescent="0.25"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</row>
    <row r="403" spans="3:17" s="3" customFormat="1" x14ac:dyDescent="0.25"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</row>
    <row r="404" spans="3:17" s="3" customFormat="1" x14ac:dyDescent="0.25"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</row>
    <row r="405" spans="3:17" s="3" customFormat="1" x14ac:dyDescent="0.25"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</row>
    <row r="406" spans="3:17" s="3" customFormat="1" x14ac:dyDescent="0.25"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</row>
    <row r="407" spans="3:17" s="3" customFormat="1" x14ac:dyDescent="0.25"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</row>
    <row r="408" spans="3:17" s="3" customFormat="1" x14ac:dyDescent="0.25"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</row>
    <row r="409" spans="3:17" s="3" customFormat="1" x14ac:dyDescent="0.25"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</row>
    <row r="410" spans="3:17" s="3" customFormat="1" x14ac:dyDescent="0.25"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</row>
    <row r="411" spans="3:17" s="3" customFormat="1" x14ac:dyDescent="0.25"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</row>
    <row r="412" spans="3:17" s="3" customFormat="1" x14ac:dyDescent="0.25"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</row>
    <row r="413" spans="3:17" s="3" customFormat="1" x14ac:dyDescent="0.25"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</row>
    <row r="414" spans="3:17" s="3" customFormat="1" x14ac:dyDescent="0.25"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</row>
    <row r="415" spans="3:17" s="3" customFormat="1" x14ac:dyDescent="0.25"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</row>
    <row r="416" spans="3:17" s="3" customFormat="1" x14ac:dyDescent="0.25"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</row>
    <row r="417" spans="3:17" s="3" customFormat="1" x14ac:dyDescent="0.25"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</row>
    <row r="418" spans="3:17" s="3" customFormat="1" x14ac:dyDescent="0.25"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</row>
    <row r="419" spans="3:17" s="3" customFormat="1" x14ac:dyDescent="0.25"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</row>
    <row r="420" spans="3:17" s="3" customFormat="1" x14ac:dyDescent="0.25"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</row>
    <row r="421" spans="3:17" s="3" customFormat="1" x14ac:dyDescent="0.25"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</row>
    <row r="422" spans="3:17" s="3" customFormat="1" x14ac:dyDescent="0.25"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</row>
    <row r="423" spans="3:17" s="3" customFormat="1" x14ac:dyDescent="0.25"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</row>
    <row r="424" spans="3:17" s="3" customFormat="1" x14ac:dyDescent="0.25"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</row>
    <row r="425" spans="3:17" s="3" customFormat="1" x14ac:dyDescent="0.25"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</row>
    <row r="426" spans="3:17" s="3" customFormat="1" x14ac:dyDescent="0.25"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</row>
    <row r="427" spans="3:17" s="3" customFormat="1" x14ac:dyDescent="0.25"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</row>
    <row r="428" spans="3:17" s="3" customFormat="1" x14ac:dyDescent="0.25"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</row>
    <row r="429" spans="3:17" s="3" customFormat="1" x14ac:dyDescent="0.25"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</row>
    <row r="430" spans="3:17" s="3" customFormat="1" x14ac:dyDescent="0.25"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</row>
    <row r="431" spans="3:17" s="3" customFormat="1" x14ac:dyDescent="0.25"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</row>
    <row r="432" spans="3:17" s="3" customFormat="1" x14ac:dyDescent="0.25"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</row>
    <row r="433" spans="3:17" s="3" customFormat="1" x14ac:dyDescent="0.25"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</row>
    <row r="434" spans="3:17" s="3" customFormat="1" x14ac:dyDescent="0.25"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</row>
    <row r="435" spans="3:17" s="3" customFormat="1" x14ac:dyDescent="0.25"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</row>
    <row r="436" spans="3:17" s="3" customFormat="1" x14ac:dyDescent="0.25"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</row>
    <row r="437" spans="3:17" s="3" customFormat="1" x14ac:dyDescent="0.25"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</row>
    <row r="438" spans="3:17" s="3" customFormat="1" x14ac:dyDescent="0.25"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</row>
    <row r="439" spans="3:17" s="3" customFormat="1" x14ac:dyDescent="0.25"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</row>
    <row r="440" spans="3:17" s="3" customFormat="1" x14ac:dyDescent="0.25"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</row>
    <row r="441" spans="3:17" s="3" customFormat="1" x14ac:dyDescent="0.25"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</row>
    <row r="442" spans="3:17" s="3" customFormat="1" x14ac:dyDescent="0.25"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</row>
    <row r="443" spans="3:17" s="3" customFormat="1" x14ac:dyDescent="0.25"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</row>
    <row r="444" spans="3:17" s="3" customFormat="1" x14ac:dyDescent="0.25"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</row>
    <row r="445" spans="3:17" s="3" customFormat="1" x14ac:dyDescent="0.25"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</row>
    <row r="446" spans="3:17" s="3" customFormat="1" x14ac:dyDescent="0.25"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</row>
    <row r="447" spans="3:17" s="3" customFormat="1" x14ac:dyDescent="0.25"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</row>
    <row r="448" spans="3:17" s="3" customFormat="1" x14ac:dyDescent="0.25"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</row>
    <row r="449" spans="3:17" s="3" customFormat="1" x14ac:dyDescent="0.25"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</row>
    <row r="450" spans="3:17" s="3" customFormat="1" x14ac:dyDescent="0.25"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</row>
    <row r="451" spans="3:17" s="3" customFormat="1" x14ac:dyDescent="0.25"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</row>
    <row r="452" spans="3:17" s="3" customFormat="1" x14ac:dyDescent="0.25"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</row>
    <row r="453" spans="3:17" s="3" customFormat="1" x14ac:dyDescent="0.25"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</row>
    <row r="454" spans="3:17" s="3" customFormat="1" x14ac:dyDescent="0.25"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</row>
    <row r="455" spans="3:17" s="3" customFormat="1" x14ac:dyDescent="0.25"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</row>
    <row r="456" spans="3:17" s="3" customFormat="1" x14ac:dyDescent="0.25"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</row>
    <row r="457" spans="3:17" s="3" customFormat="1" x14ac:dyDescent="0.25"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</row>
    <row r="458" spans="3:17" s="3" customFormat="1" x14ac:dyDescent="0.25"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</row>
    <row r="459" spans="3:17" s="3" customFormat="1" x14ac:dyDescent="0.25"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</row>
    <row r="460" spans="3:17" s="3" customFormat="1" x14ac:dyDescent="0.25"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</row>
    <row r="461" spans="3:17" s="3" customFormat="1" x14ac:dyDescent="0.25"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</row>
    <row r="462" spans="3:17" s="3" customFormat="1" x14ac:dyDescent="0.25"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</row>
    <row r="463" spans="3:17" s="3" customFormat="1" x14ac:dyDescent="0.25"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</row>
    <row r="464" spans="3:17" s="3" customFormat="1" x14ac:dyDescent="0.25"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</row>
    <row r="465" spans="3:17" s="3" customFormat="1" x14ac:dyDescent="0.25"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</row>
    <row r="466" spans="3:17" s="3" customFormat="1" x14ac:dyDescent="0.25"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</row>
    <row r="467" spans="3:17" s="3" customFormat="1" x14ac:dyDescent="0.25"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</row>
    <row r="468" spans="3:17" s="3" customFormat="1" x14ac:dyDescent="0.25"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</row>
    <row r="469" spans="3:17" s="3" customFormat="1" x14ac:dyDescent="0.25"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</row>
    <row r="470" spans="3:17" s="3" customFormat="1" x14ac:dyDescent="0.25"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</row>
    <row r="471" spans="3:17" s="3" customFormat="1" x14ac:dyDescent="0.25"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</row>
    <row r="472" spans="3:17" s="3" customFormat="1" x14ac:dyDescent="0.25"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</row>
    <row r="473" spans="3:17" s="3" customFormat="1" x14ac:dyDescent="0.25"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</row>
    <row r="474" spans="3:17" s="3" customFormat="1" x14ac:dyDescent="0.25"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</row>
    <row r="475" spans="3:17" s="3" customFormat="1" x14ac:dyDescent="0.25"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</row>
    <row r="476" spans="3:17" s="3" customFormat="1" x14ac:dyDescent="0.25"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</row>
    <row r="477" spans="3:17" s="3" customFormat="1" x14ac:dyDescent="0.25"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</row>
    <row r="478" spans="3:17" s="3" customFormat="1" x14ac:dyDescent="0.25"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</row>
    <row r="479" spans="3:17" s="3" customFormat="1" x14ac:dyDescent="0.25"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</row>
    <row r="480" spans="3:17" s="3" customFormat="1" x14ac:dyDescent="0.25"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</row>
    <row r="481" spans="3:17" s="3" customFormat="1" x14ac:dyDescent="0.25"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</row>
    <row r="482" spans="3:17" s="3" customFormat="1" x14ac:dyDescent="0.25"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</row>
    <row r="483" spans="3:17" s="3" customFormat="1" x14ac:dyDescent="0.25"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</row>
    <row r="484" spans="3:17" s="3" customFormat="1" x14ac:dyDescent="0.25"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</row>
    <row r="485" spans="3:17" s="3" customFormat="1" x14ac:dyDescent="0.25"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</row>
    <row r="486" spans="3:17" s="3" customFormat="1" x14ac:dyDescent="0.25"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</row>
    <row r="487" spans="3:17" s="3" customFormat="1" x14ac:dyDescent="0.25"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</row>
    <row r="488" spans="3:17" s="3" customFormat="1" x14ac:dyDescent="0.25"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</row>
    <row r="489" spans="3:17" s="3" customFormat="1" x14ac:dyDescent="0.25"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</row>
    <row r="490" spans="3:17" s="3" customFormat="1" x14ac:dyDescent="0.25"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</row>
    <row r="491" spans="3:17" s="3" customFormat="1" x14ac:dyDescent="0.25"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</row>
    <row r="492" spans="3:17" s="3" customFormat="1" x14ac:dyDescent="0.25"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</row>
    <row r="493" spans="3:17" s="3" customFormat="1" x14ac:dyDescent="0.25"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</row>
    <row r="494" spans="3:17" s="3" customFormat="1" x14ac:dyDescent="0.25"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</row>
    <row r="495" spans="3:17" s="3" customFormat="1" x14ac:dyDescent="0.25"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</row>
    <row r="496" spans="3:17" s="3" customFormat="1" x14ac:dyDescent="0.25"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</row>
    <row r="497" spans="3:17" s="3" customFormat="1" x14ac:dyDescent="0.25"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</row>
    <row r="498" spans="3:17" s="3" customFormat="1" x14ac:dyDescent="0.25"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</row>
    <row r="499" spans="3:17" s="3" customFormat="1" x14ac:dyDescent="0.25"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</row>
    <row r="500" spans="3:17" s="3" customFormat="1" x14ac:dyDescent="0.25"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</row>
    <row r="501" spans="3:17" s="3" customFormat="1" x14ac:dyDescent="0.25"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</row>
    <row r="502" spans="3:17" s="3" customFormat="1" x14ac:dyDescent="0.25"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</row>
    <row r="503" spans="3:17" s="3" customFormat="1" x14ac:dyDescent="0.25"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</row>
    <row r="504" spans="3:17" s="3" customFormat="1" x14ac:dyDescent="0.25"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</row>
    <row r="505" spans="3:17" s="3" customFormat="1" x14ac:dyDescent="0.25"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</row>
    <row r="506" spans="3:17" s="3" customFormat="1" x14ac:dyDescent="0.25"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</row>
    <row r="507" spans="3:17" s="3" customFormat="1" x14ac:dyDescent="0.25"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</row>
    <row r="508" spans="3:17" s="3" customFormat="1" x14ac:dyDescent="0.25"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</row>
    <row r="509" spans="3:17" s="3" customFormat="1" x14ac:dyDescent="0.25"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</row>
    <row r="510" spans="3:17" s="3" customFormat="1" x14ac:dyDescent="0.25"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</row>
    <row r="511" spans="3:17" s="3" customFormat="1" x14ac:dyDescent="0.25"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</row>
    <row r="512" spans="3:17" s="3" customFormat="1" x14ac:dyDescent="0.25"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</row>
    <row r="513" spans="3:17" s="3" customFormat="1" x14ac:dyDescent="0.25"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</row>
    <row r="514" spans="3:17" s="3" customFormat="1" x14ac:dyDescent="0.25"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</row>
    <row r="515" spans="3:17" s="3" customFormat="1" x14ac:dyDescent="0.25"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</row>
    <row r="516" spans="3:17" s="3" customFormat="1" x14ac:dyDescent="0.25"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</row>
    <row r="517" spans="3:17" s="3" customFormat="1" x14ac:dyDescent="0.25"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</row>
    <row r="518" spans="3:17" s="3" customFormat="1" x14ac:dyDescent="0.25"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</row>
    <row r="519" spans="3:17" s="3" customFormat="1" x14ac:dyDescent="0.25"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</row>
    <row r="520" spans="3:17" s="3" customFormat="1" x14ac:dyDescent="0.25"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</row>
    <row r="521" spans="3:17" s="3" customFormat="1" x14ac:dyDescent="0.25"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</row>
    <row r="522" spans="3:17" s="3" customFormat="1" x14ac:dyDescent="0.25"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</row>
    <row r="523" spans="3:17" s="3" customFormat="1" x14ac:dyDescent="0.25"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</row>
    <row r="524" spans="3:17" s="3" customFormat="1" x14ac:dyDescent="0.25"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</row>
    <row r="525" spans="3:17" s="3" customFormat="1" x14ac:dyDescent="0.25"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</row>
    <row r="526" spans="3:17" s="3" customFormat="1" x14ac:dyDescent="0.25"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</row>
    <row r="527" spans="3:17" s="3" customFormat="1" x14ac:dyDescent="0.25"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</row>
    <row r="528" spans="3:17" s="3" customFormat="1" x14ac:dyDescent="0.25"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</row>
    <row r="529" spans="3:17" s="3" customFormat="1" x14ac:dyDescent="0.25"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</row>
    <row r="530" spans="3:17" s="3" customFormat="1" x14ac:dyDescent="0.25"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</row>
    <row r="531" spans="3:17" s="3" customFormat="1" x14ac:dyDescent="0.25"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</row>
    <row r="532" spans="3:17" s="3" customFormat="1" x14ac:dyDescent="0.25"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</row>
    <row r="533" spans="3:17" s="3" customFormat="1" x14ac:dyDescent="0.25"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</row>
    <row r="534" spans="3:17" s="3" customFormat="1" x14ac:dyDescent="0.25"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</row>
    <row r="535" spans="3:17" s="3" customFormat="1" x14ac:dyDescent="0.25"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</row>
    <row r="536" spans="3:17" s="3" customFormat="1" x14ac:dyDescent="0.25"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</row>
    <row r="537" spans="3:17" s="3" customFormat="1" x14ac:dyDescent="0.25"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</row>
    <row r="538" spans="3:17" s="3" customFormat="1" x14ac:dyDescent="0.25"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</row>
    <row r="539" spans="3:17" s="3" customFormat="1" x14ac:dyDescent="0.25"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</row>
    <row r="540" spans="3:17" s="3" customFormat="1" x14ac:dyDescent="0.25"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</row>
    <row r="541" spans="3:17" s="3" customFormat="1" x14ac:dyDescent="0.25"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</row>
    <row r="542" spans="3:17" s="3" customFormat="1" x14ac:dyDescent="0.25"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</row>
    <row r="543" spans="3:17" s="3" customFormat="1" x14ac:dyDescent="0.25"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</row>
    <row r="544" spans="3:17" s="3" customFormat="1" x14ac:dyDescent="0.25"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</row>
    <row r="545" spans="3:17" s="3" customFormat="1" x14ac:dyDescent="0.25"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</row>
    <row r="546" spans="3:17" s="3" customFormat="1" x14ac:dyDescent="0.25"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</row>
    <row r="547" spans="3:17" s="3" customFormat="1" x14ac:dyDescent="0.25"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</row>
    <row r="548" spans="3:17" s="3" customFormat="1" x14ac:dyDescent="0.25"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</row>
    <row r="549" spans="3:17" s="3" customFormat="1" x14ac:dyDescent="0.25"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</row>
    <row r="550" spans="3:17" s="3" customFormat="1" x14ac:dyDescent="0.25"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</row>
    <row r="551" spans="3:17" s="3" customFormat="1" x14ac:dyDescent="0.25"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</row>
    <row r="552" spans="3:17" s="3" customFormat="1" x14ac:dyDescent="0.25"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</row>
    <row r="553" spans="3:17" s="3" customFormat="1" x14ac:dyDescent="0.25"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</row>
    <row r="554" spans="3:17" s="3" customFormat="1" x14ac:dyDescent="0.25"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</row>
    <row r="555" spans="3:17" s="3" customFormat="1" x14ac:dyDescent="0.25"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</row>
    <row r="556" spans="3:17" s="3" customFormat="1" x14ac:dyDescent="0.25"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</row>
    <row r="557" spans="3:17" s="3" customFormat="1" x14ac:dyDescent="0.25"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</row>
    <row r="558" spans="3:17" s="3" customFormat="1" x14ac:dyDescent="0.25"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</row>
    <row r="559" spans="3:17" s="3" customFormat="1" x14ac:dyDescent="0.25"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</row>
    <row r="560" spans="3:17" s="3" customFormat="1" x14ac:dyDescent="0.25"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</row>
    <row r="561" spans="3:17" s="3" customFormat="1" x14ac:dyDescent="0.25"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</row>
    <row r="562" spans="3:17" s="3" customFormat="1" x14ac:dyDescent="0.25"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</row>
    <row r="563" spans="3:17" s="3" customFormat="1" x14ac:dyDescent="0.25"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</row>
    <row r="564" spans="3:17" s="3" customFormat="1" x14ac:dyDescent="0.25"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</row>
    <row r="565" spans="3:17" s="3" customFormat="1" x14ac:dyDescent="0.25"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</row>
    <row r="566" spans="3:17" s="3" customFormat="1" x14ac:dyDescent="0.25"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</row>
    <row r="567" spans="3:17" s="3" customFormat="1" x14ac:dyDescent="0.25"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</row>
    <row r="568" spans="3:17" s="3" customFormat="1" x14ac:dyDescent="0.25"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</row>
    <row r="569" spans="3:17" s="3" customFormat="1" x14ac:dyDescent="0.25"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</row>
    <row r="570" spans="3:17" s="3" customFormat="1" x14ac:dyDescent="0.25"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</row>
    <row r="571" spans="3:17" s="3" customFormat="1" x14ac:dyDescent="0.25"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</row>
    <row r="572" spans="3:17" s="3" customFormat="1" x14ac:dyDescent="0.25"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</row>
    <row r="573" spans="3:17" s="3" customFormat="1" x14ac:dyDescent="0.25"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</row>
    <row r="574" spans="3:17" s="3" customFormat="1" x14ac:dyDescent="0.25"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</row>
    <row r="575" spans="3:17" s="3" customFormat="1" x14ac:dyDescent="0.25"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</row>
    <row r="576" spans="3:17" s="3" customFormat="1" x14ac:dyDescent="0.25"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</row>
    <row r="577" spans="3:17" s="3" customFormat="1" x14ac:dyDescent="0.25"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</row>
    <row r="578" spans="3:17" s="3" customFormat="1" x14ac:dyDescent="0.25"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</row>
    <row r="579" spans="3:17" s="3" customFormat="1" x14ac:dyDescent="0.25"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</row>
    <row r="580" spans="3:17" s="3" customFormat="1" x14ac:dyDescent="0.25"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</row>
    <row r="581" spans="3:17" s="3" customFormat="1" x14ac:dyDescent="0.25"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</row>
    <row r="582" spans="3:17" s="3" customFormat="1" x14ac:dyDescent="0.25"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</row>
    <row r="583" spans="3:17" s="3" customFormat="1" x14ac:dyDescent="0.25"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</row>
    <row r="584" spans="3:17" s="3" customFormat="1" x14ac:dyDescent="0.25"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</row>
    <row r="585" spans="3:17" s="3" customFormat="1" x14ac:dyDescent="0.25"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</row>
    <row r="586" spans="3:17" s="3" customFormat="1" x14ac:dyDescent="0.25"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</row>
    <row r="587" spans="3:17" s="3" customFormat="1" x14ac:dyDescent="0.25"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</row>
    <row r="588" spans="3:17" s="3" customFormat="1" x14ac:dyDescent="0.25"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</row>
    <row r="589" spans="3:17" s="3" customFormat="1" x14ac:dyDescent="0.25"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</row>
    <row r="590" spans="3:17" s="3" customFormat="1" x14ac:dyDescent="0.25"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</row>
    <row r="591" spans="3:17" s="3" customFormat="1" x14ac:dyDescent="0.25"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</row>
    <row r="592" spans="3:17" s="3" customFormat="1" x14ac:dyDescent="0.25"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</row>
    <row r="593" spans="3:17" s="3" customFormat="1" x14ac:dyDescent="0.25"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</row>
    <row r="594" spans="3:17" s="3" customFormat="1" x14ac:dyDescent="0.25"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</row>
    <row r="595" spans="3:17" s="3" customFormat="1" x14ac:dyDescent="0.25"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</row>
    <row r="596" spans="3:17" s="3" customFormat="1" x14ac:dyDescent="0.25"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</row>
    <row r="597" spans="3:17" s="3" customFormat="1" x14ac:dyDescent="0.25"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</row>
    <row r="598" spans="3:17" s="3" customFormat="1" x14ac:dyDescent="0.25"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</row>
    <row r="599" spans="3:17" s="3" customFormat="1" x14ac:dyDescent="0.25"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</row>
    <row r="600" spans="3:17" s="3" customFormat="1" x14ac:dyDescent="0.25"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</row>
    <row r="601" spans="3:17" s="3" customFormat="1" x14ac:dyDescent="0.25"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</row>
    <row r="602" spans="3:17" s="3" customFormat="1" x14ac:dyDescent="0.25"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</row>
    <row r="603" spans="3:17" s="3" customFormat="1" x14ac:dyDescent="0.25"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</row>
    <row r="604" spans="3:17" s="3" customFormat="1" x14ac:dyDescent="0.25"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</row>
    <row r="605" spans="3:17" s="3" customFormat="1" x14ac:dyDescent="0.25"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</row>
    <row r="606" spans="3:17" s="3" customFormat="1" x14ac:dyDescent="0.25"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</row>
    <row r="607" spans="3:17" s="3" customFormat="1" x14ac:dyDescent="0.25"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</row>
    <row r="608" spans="3:17" s="3" customFormat="1" x14ac:dyDescent="0.25"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</row>
    <row r="609" spans="3:17" s="3" customFormat="1" x14ac:dyDescent="0.25"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</row>
    <row r="610" spans="3:17" s="3" customFormat="1" x14ac:dyDescent="0.25"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</row>
    <row r="611" spans="3:17" s="3" customFormat="1" x14ac:dyDescent="0.25"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</row>
    <row r="612" spans="3:17" s="3" customFormat="1" x14ac:dyDescent="0.25"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</row>
    <row r="613" spans="3:17" s="3" customFormat="1" x14ac:dyDescent="0.25"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</row>
    <row r="614" spans="3:17" s="3" customFormat="1" x14ac:dyDescent="0.25"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</row>
    <row r="615" spans="3:17" s="3" customFormat="1" x14ac:dyDescent="0.25"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</row>
    <row r="616" spans="3:17" s="3" customFormat="1" x14ac:dyDescent="0.25"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</row>
    <row r="617" spans="3:17" s="3" customFormat="1" x14ac:dyDescent="0.25"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</row>
    <row r="618" spans="3:17" s="3" customFormat="1" x14ac:dyDescent="0.25"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</row>
    <row r="619" spans="3:17" s="3" customFormat="1" x14ac:dyDescent="0.25"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</row>
    <row r="620" spans="3:17" s="3" customFormat="1" x14ac:dyDescent="0.25"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</row>
    <row r="621" spans="3:17" s="3" customFormat="1" x14ac:dyDescent="0.25"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</row>
    <row r="622" spans="3:17" s="3" customFormat="1" x14ac:dyDescent="0.25"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</row>
    <row r="623" spans="3:17" s="3" customFormat="1" x14ac:dyDescent="0.25"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</row>
    <row r="624" spans="3:17" s="3" customFormat="1" x14ac:dyDescent="0.25"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</row>
    <row r="625" spans="3:17" s="3" customFormat="1" x14ac:dyDescent="0.25"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</row>
    <row r="626" spans="3:17" s="3" customFormat="1" x14ac:dyDescent="0.25"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</row>
    <row r="627" spans="3:17" s="3" customFormat="1" x14ac:dyDescent="0.25"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</row>
    <row r="628" spans="3:17" s="3" customFormat="1" x14ac:dyDescent="0.25"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</row>
    <row r="629" spans="3:17" s="3" customFormat="1" x14ac:dyDescent="0.25"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</row>
    <row r="630" spans="3:17" s="3" customFormat="1" x14ac:dyDescent="0.25"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</row>
    <row r="631" spans="3:17" s="3" customFormat="1" x14ac:dyDescent="0.25"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</row>
    <row r="632" spans="3:17" s="3" customFormat="1" x14ac:dyDescent="0.25"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</row>
    <row r="633" spans="3:17" s="3" customFormat="1" x14ac:dyDescent="0.25"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</row>
    <row r="634" spans="3:17" s="3" customFormat="1" x14ac:dyDescent="0.25"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</row>
    <row r="635" spans="3:17" s="3" customFormat="1" x14ac:dyDescent="0.25"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</row>
    <row r="636" spans="3:17" s="3" customFormat="1" x14ac:dyDescent="0.25"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</row>
    <row r="637" spans="3:17" s="3" customFormat="1" x14ac:dyDescent="0.25"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</row>
    <row r="638" spans="3:17" s="3" customFormat="1" x14ac:dyDescent="0.25"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</row>
    <row r="639" spans="3:17" s="3" customFormat="1" x14ac:dyDescent="0.25"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</row>
    <row r="640" spans="3:17" s="3" customFormat="1" x14ac:dyDescent="0.25"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</row>
    <row r="641" spans="3:17" s="3" customFormat="1" x14ac:dyDescent="0.25"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</row>
    <row r="642" spans="3:17" s="3" customFormat="1" x14ac:dyDescent="0.25"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</row>
    <row r="643" spans="3:17" s="3" customFormat="1" x14ac:dyDescent="0.25"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</row>
    <row r="644" spans="3:17" s="3" customFormat="1" x14ac:dyDescent="0.25"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</row>
    <row r="645" spans="3:17" s="3" customFormat="1" x14ac:dyDescent="0.25"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</row>
    <row r="646" spans="3:17" s="3" customFormat="1" x14ac:dyDescent="0.25"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</row>
    <row r="647" spans="3:17" s="3" customFormat="1" x14ac:dyDescent="0.25"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</row>
    <row r="648" spans="3:17" s="3" customFormat="1" x14ac:dyDescent="0.25"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</row>
    <row r="649" spans="3:17" s="3" customFormat="1" x14ac:dyDescent="0.25"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</row>
    <row r="650" spans="3:17" s="3" customFormat="1" x14ac:dyDescent="0.25"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</row>
    <row r="651" spans="3:17" s="3" customFormat="1" x14ac:dyDescent="0.25"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</row>
    <row r="652" spans="3:17" s="3" customFormat="1" x14ac:dyDescent="0.25"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</row>
    <row r="653" spans="3:17" s="3" customFormat="1" x14ac:dyDescent="0.25"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</row>
    <row r="654" spans="3:17" s="3" customFormat="1" x14ac:dyDescent="0.25"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</row>
    <row r="655" spans="3:17" s="3" customFormat="1" x14ac:dyDescent="0.25"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</row>
    <row r="656" spans="3:17" s="3" customFormat="1" x14ac:dyDescent="0.25"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</row>
    <row r="657" spans="3:17" s="3" customFormat="1" x14ac:dyDescent="0.25"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</row>
    <row r="658" spans="3:17" s="3" customFormat="1" x14ac:dyDescent="0.25"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</row>
    <row r="659" spans="3:17" s="3" customFormat="1" x14ac:dyDescent="0.25"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</row>
    <row r="660" spans="3:17" s="3" customFormat="1" x14ac:dyDescent="0.25"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</row>
    <row r="661" spans="3:17" s="3" customFormat="1" x14ac:dyDescent="0.25"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</row>
    <row r="662" spans="3:17" s="3" customFormat="1" x14ac:dyDescent="0.25"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</row>
    <row r="663" spans="3:17" s="3" customFormat="1" x14ac:dyDescent="0.25"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</row>
    <row r="664" spans="3:17" s="3" customFormat="1" x14ac:dyDescent="0.25"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</row>
    <row r="665" spans="3:17" s="3" customFormat="1" x14ac:dyDescent="0.25"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</row>
    <row r="666" spans="3:17" s="3" customFormat="1" x14ac:dyDescent="0.25"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</row>
    <row r="667" spans="3:17" s="3" customFormat="1" x14ac:dyDescent="0.25"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</row>
    <row r="668" spans="3:17" s="3" customFormat="1" x14ac:dyDescent="0.25"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</row>
    <row r="669" spans="3:17" s="3" customFormat="1" x14ac:dyDescent="0.25"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</row>
    <row r="670" spans="3:17" s="3" customFormat="1" x14ac:dyDescent="0.25"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</row>
    <row r="671" spans="3:17" s="3" customFormat="1" x14ac:dyDescent="0.25"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</row>
    <row r="672" spans="3:17" s="3" customFormat="1" x14ac:dyDescent="0.25"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</row>
    <row r="673" spans="3:17" s="3" customFormat="1" x14ac:dyDescent="0.25"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</row>
    <row r="674" spans="3:17" s="3" customFormat="1" x14ac:dyDescent="0.25"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</row>
    <row r="675" spans="3:17" s="3" customFormat="1" x14ac:dyDescent="0.25"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</row>
    <row r="676" spans="3:17" s="3" customFormat="1" x14ac:dyDescent="0.25"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</row>
    <row r="677" spans="3:17" s="3" customFormat="1" x14ac:dyDescent="0.25"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</row>
    <row r="678" spans="3:17" s="3" customFormat="1" x14ac:dyDescent="0.25"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</row>
    <row r="679" spans="3:17" s="3" customFormat="1" x14ac:dyDescent="0.25"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</row>
    <row r="680" spans="3:17" s="3" customFormat="1" x14ac:dyDescent="0.25"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</row>
    <row r="681" spans="3:17" s="3" customFormat="1" x14ac:dyDescent="0.25"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</row>
    <row r="682" spans="3:17" s="3" customFormat="1" x14ac:dyDescent="0.25"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</row>
    <row r="683" spans="3:17" s="3" customFormat="1" x14ac:dyDescent="0.25"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</row>
    <row r="684" spans="3:17" s="3" customFormat="1" x14ac:dyDescent="0.25"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</row>
    <row r="685" spans="3:17" s="3" customFormat="1" x14ac:dyDescent="0.25"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</row>
    <row r="686" spans="3:17" s="3" customFormat="1" x14ac:dyDescent="0.25"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</row>
    <row r="687" spans="3:17" s="3" customFormat="1" x14ac:dyDescent="0.25"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</row>
    <row r="688" spans="3:17" s="3" customFormat="1" x14ac:dyDescent="0.25"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</row>
    <row r="689" spans="3:17" s="3" customFormat="1" x14ac:dyDescent="0.25"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</row>
    <row r="690" spans="3:17" s="3" customFormat="1" x14ac:dyDescent="0.25"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</row>
    <row r="691" spans="3:17" s="3" customFormat="1" x14ac:dyDescent="0.25"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</row>
    <row r="692" spans="3:17" s="3" customFormat="1" x14ac:dyDescent="0.25"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</row>
    <row r="693" spans="3:17" s="3" customFormat="1" x14ac:dyDescent="0.25"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</row>
    <row r="694" spans="3:17" s="3" customFormat="1" x14ac:dyDescent="0.25"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</row>
    <row r="695" spans="3:17" s="3" customFormat="1" x14ac:dyDescent="0.25"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</row>
    <row r="696" spans="3:17" s="3" customFormat="1" x14ac:dyDescent="0.25"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</row>
    <row r="697" spans="3:17" s="3" customFormat="1" x14ac:dyDescent="0.25"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</row>
    <row r="698" spans="3:17" s="3" customFormat="1" x14ac:dyDescent="0.25"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</row>
    <row r="699" spans="3:17" s="3" customFormat="1" x14ac:dyDescent="0.25"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</row>
    <row r="700" spans="3:17" s="3" customFormat="1" x14ac:dyDescent="0.25"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</row>
    <row r="701" spans="3:17" s="3" customFormat="1" x14ac:dyDescent="0.25"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</row>
    <row r="702" spans="3:17" s="3" customFormat="1" x14ac:dyDescent="0.25"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</row>
    <row r="703" spans="3:17" s="3" customFormat="1" x14ac:dyDescent="0.25"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</row>
    <row r="704" spans="3:17" s="3" customFormat="1" x14ac:dyDescent="0.25"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</row>
    <row r="705" spans="3:17" s="3" customFormat="1" x14ac:dyDescent="0.25"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</row>
    <row r="706" spans="3:17" s="3" customFormat="1" x14ac:dyDescent="0.25"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</row>
    <row r="707" spans="3:17" s="3" customFormat="1" x14ac:dyDescent="0.25"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</row>
    <row r="708" spans="3:17" s="3" customFormat="1" x14ac:dyDescent="0.25"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</row>
    <row r="709" spans="3:17" s="3" customFormat="1" x14ac:dyDescent="0.25"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</row>
    <row r="710" spans="3:17" s="3" customFormat="1" x14ac:dyDescent="0.25"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</row>
    <row r="711" spans="3:17" s="3" customFormat="1" x14ac:dyDescent="0.25"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</row>
    <row r="712" spans="3:17" s="3" customFormat="1" x14ac:dyDescent="0.25"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</row>
    <row r="713" spans="3:17" s="3" customFormat="1" x14ac:dyDescent="0.25"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</row>
    <row r="714" spans="3:17" s="3" customFormat="1" x14ac:dyDescent="0.25"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</row>
    <row r="715" spans="3:17" s="3" customFormat="1" x14ac:dyDescent="0.25"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</row>
    <row r="716" spans="3:17" s="3" customFormat="1" x14ac:dyDescent="0.25"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</row>
    <row r="717" spans="3:17" s="3" customFormat="1" x14ac:dyDescent="0.25"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</row>
    <row r="718" spans="3:17" s="3" customFormat="1" x14ac:dyDescent="0.25"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</row>
    <row r="719" spans="3:17" s="3" customFormat="1" x14ac:dyDescent="0.25"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</row>
    <row r="720" spans="3:17" s="3" customFormat="1" x14ac:dyDescent="0.25"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</row>
    <row r="721" spans="3:17" s="3" customFormat="1" x14ac:dyDescent="0.25"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</row>
    <row r="722" spans="3:17" s="3" customFormat="1" x14ac:dyDescent="0.25"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</row>
    <row r="723" spans="3:17" s="3" customFormat="1" x14ac:dyDescent="0.25"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</row>
    <row r="724" spans="3:17" s="3" customFormat="1" x14ac:dyDescent="0.25"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</row>
    <row r="725" spans="3:17" s="3" customFormat="1" x14ac:dyDescent="0.25"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</row>
    <row r="726" spans="3:17" s="3" customFormat="1" x14ac:dyDescent="0.25"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</row>
    <row r="727" spans="3:17" s="3" customFormat="1" x14ac:dyDescent="0.25"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</row>
    <row r="728" spans="3:17" s="3" customFormat="1" x14ac:dyDescent="0.25"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</row>
    <row r="729" spans="3:17" s="3" customFormat="1" x14ac:dyDescent="0.25"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</row>
    <row r="730" spans="3:17" s="3" customFormat="1" x14ac:dyDescent="0.25"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</row>
    <row r="731" spans="3:17" s="3" customFormat="1" x14ac:dyDescent="0.25"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</row>
    <row r="732" spans="3:17" s="3" customFormat="1" x14ac:dyDescent="0.25"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</row>
    <row r="733" spans="3:17" s="3" customFormat="1" x14ac:dyDescent="0.25"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</row>
    <row r="734" spans="3:17" s="3" customFormat="1" x14ac:dyDescent="0.25"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</row>
    <row r="735" spans="3:17" s="3" customFormat="1" x14ac:dyDescent="0.25"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</row>
    <row r="736" spans="3:17" s="3" customFormat="1" x14ac:dyDescent="0.25"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</row>
    <row r="737" spans="3:17" s="3" customFormat="1" x14ac:dyDescent="0.25"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</row>
    <row r="738" spans="3:17" s="3" customFormat="1" x14ac:dyDescent="0.25"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</row>
    <row r="739" spans="3:17" s="3" customFormat="1" x14ac:dyDescent="0.25"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</row>
    <row r="740" spans="3:17" s="3" customFormat="1" x14ac:dyDescent="0.25"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</row>
    <row r="741" spans="3:17" s="3" customFormat="1" x14ac:dyDescent="0.25"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</row>
    <row r="742" spans="3:17" s="3" customFormat="1" x14ac:dyDescent="0.25"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</row>
    <row r="743" spans="3:17" s="3" customFormat="1" x14ac:dyDescent="0.25"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</row>
    <row r="744" spans="3:17" s="3" customFormat="1" x14ac:dyDescent="0.25"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</row>
    <row r="745" spans="3:17" s="3" customFormat="1" x14ac:dyDescent="0.25"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</row>
    <row r="746" spans="3:17" s="3" customFormat="1" x14ac:dyDescent="0.25"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</row>
    <row r="747" spans="3:17" s="3" customFormat="1" x14ac:dyDescent="0.25"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</row>
    <row r="748" spans="3:17" s="3" customFormat="1" x14ac:dyDescent="0.25"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</row>
    <row r="749" spans="3:17" s="3" customFormat="1" x14ac:dyDescent="0.25"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</row>
    <row r="750" spans="3:17" s="3" customFormat="1" x14ac:dyDescent="0.25"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</row>
    <row r="751" spans="3:17" s="3" customFormat="1" x14ac:dyDescent="0.25"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</row>
    <row r="752" spans="3:17" s="3" customFormat="1" x14ac:dyDescent="0.25"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</row>
    <row r="753" spans="3:17" s="3" customFormat="1" x14ac:dyDescent="0.25"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</row>
    <row r="754" spans="3:17" s="3" customFormat="1" x14ac:dyDescent="0.25"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</row>
    <row r="755" spans="3:17" s="3" customFormat="1" x14ac:dyDescent="0.25"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</row>
    <row r="756" spans="3:17" s="3" customFormat="1" x14ac:dyDescent="0.25"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</row>
    <row r="757" spans="3:17" s="3" customFormat="1" x14ac:dyDescent="0.25"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</row>
    <row r="758" spans="3:17" s="3" customFormat="1" x14ac:dyDescent="0.25"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</row>
    <row r="759" spans="3:17" s="3" customFormat="1" x14ac:dyDescent="0.25"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</row>
    <row r="760" spans="3:17" s="3" customFormat="1" x14ac:dyDescent="0.25"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</row>
    <row r="761" spans="3:17" s="3" customFormat="1" x14ac:dyDescent="0.25"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</row>
    <row r="762" spans="3:17" s="3" customFormat="1" x14ac:dyDescent="0.25"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</row>
    <row r="763" spans="3:17" s="3" customFormat="1" x14ac:dyDescent="0.25"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</row>
    <row r="764" spans="3:17" s="3" customFormat="1" x14ac:dyDescent="0.25"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</row>
    <row r="765" spans="3:17" s="3" customFormat="1" x14ac:dyDescent="0.25"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</row>
    <row r="766" spans="3:17" s="3" customFormat="1" x14ac:dyDescent="0.25"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</row>
    <row r="767" spans="3:17" s="3" customFormat="1" x14ac:dyDescent="0.25"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</row>
    <row r="768" spans="3:17" s="3" customFormat="1" x14ac:dyDescent="0.25"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</row>
    <row r="769" spans="3:17" s="3" customFormat="1" x14ac:dyDescent="0.25"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</row>
    <row r="770" spans="3:17" s="3" customFormat="1" x14ac:dyDescent="0.25"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</row>
    <row r="771" spans="3:17" s="3" customFormat="1" x14ac:dyDescent="0.25"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</row>
    <row r="772" spans="3:17" s="3" customFormat="1" x14ac:dyDescent="0.25"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</row>
    <row r="773" spans="3:17" s="3" customFormat="1" x14ac:dyDescent="0.25"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</row>
    <row r="774" spans="3:17" s="3" customFormat="1" x14ac:dyDescent="0.25"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</row>
    <row r="775" spans="3:17" s="3" customFormat="1" x14ac:dyDescent="0.25"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</row>
    <row r="776" spans="3:17" s="3" customFormat="1" x14ac:dyDescent="0.25"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</row>
    <row r="777" spans="3:17" s="3" customFormat="1" x14ac:dyDescent="0.25"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</row>
    <row r="778" spans="3:17" s="3" customFormat="1" x14ac:dyDescent="0.25"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</row>
    <row r="779" spans="3:17" s="3" customFormat="1" x14ac:dyDescent="0.25"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</row>
    <row r="780" spans="3:17" s="3" customFormat="1" x14ac:dyDescent="0.25"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</row>
    <row r="781" spans="3:17" s="3" customFormat="1" x14ac:dyDescent="0.25"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</row>
    <row r="782" spans="3:17" s="3" customFormat="1" x14ac:dyDescent="0.25"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</row>
    <row r="783" spans="3:17" s="3" customFormat="1" x14ac:dyDescent="0.25"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</row>
    <row r="784" spans="3:17" s="3" customFormat="1" x14ac:dyDescent="0.25"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</row>
    <row r="785" spans="3:17" s="3" customFormat="1" x14ac:dyDescent="0.25"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</row>
    <row r="786" spans="3:17" s="3" customFormat="1" x14ac:dyDescent="0.25"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</row>
    <row r="787" spans="3:17" s="3" customFormat="1" x14ac:dyDescent="0.25"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</row>
    <row r="788" spans="3:17" s="3" customFormat="1" x14ac:dyDescent="0.25"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</row>
    <row r="789" spans="3:17" s="3" customFormat="1" x14ac:dyDescent="0.25"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</row>
    <row r="790" spans="3:17" s="3" customFormat="1" x14ac:dyDescent="0.25"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</row>
    <row r="791" spans="3:17" s="3" customFormat="1" x14ac:dyDescent="0.25"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</row>
    <row r="792" spans="3:17" s="3" customFormat="1" x14ac:dyDescent="0.25"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</row>
    <row r="793" spans="3:17" s="3" customFormat="1" x14ac:dyDescent="0.25"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</row>
    <row r="794" spans="3:17" s="3" customFormat="1" x14ac:dyDescent="0.25"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</row>
    <row r="795" spans="3:17" s="3" customFormat="1" x14ac:dyDescent="0.25"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</row>
    <row r="796" spans="3:17" s="3" customFormat="1" x14ac:dyDescent="0.25"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</row>
    <row r="797" spans="3:17" s="3" customFormat="1" x14ac:dyDescent="0.25"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</row>
    <row r="798" spans="3:17" s="3" customFormat="1" x14ac:dyDescent="0.25"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</row>
    <row r="799" spans="3:17" s="3" customFormat="1" x14ac:dyDescent="0.25"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</row>
    <row r="800" spans="3:17" s="3" customFormat="1" x14ac:dyDescent="0.25"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</row>
    <row r="801" spans="3:17" s="3" customFormat="1" x14ac:dyDescent="0.25"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</row>
    <row r="802" spans="3:17" s="3" customFormat="1" x14ac:dyDescent="0.25"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</row>
    <row r="803" spans="3:17" s="3" customFormat="1" x14ac:dyDescent="0.25"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</row>
    <row r="804" spans="3:17" s="3" customFormat="1" x14ac:dyDescent="0.25"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</row>
    <row r="805" spans="3:17" s="3" customFormat="1" x14ac:dyDescent="0.25"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</row>
    <row r="806" spans="3:17" s="3" customFormat="1" x14ac:dyDescent="0.25"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</row>
    <row r="807" spans="3:17" s="3" customFormat="1" x14ac:dyDescent="0.25"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</row>
    <row r="808" spans="3:17" s="3" customFormat="1" x14ac:dyDescent="0.25"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</row>
    <row r="809" spans="3:17" s="3" customFormat="1" x14ac:dyDescent="0.25"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</row>
    <row r="810" spans="3:17" s="3" customFormat="1" x14ac:dyDescent="0.25"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</row>
    <row r="811" spans="3:17" s="3" customFormat="1" x14ac:dyDescent="0.25"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</row>
    <row r="812" spans="3:17" s="3" customFormat="1" x14ac:dyDescent="0.25"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</row>
    <row r="813" spans="3:17" s="3" customFormat="1" x14ac:dyDescent="0.25"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</row>
    <row r="814" spans="3:17" s="3" customFormat="1" x14ac:dyDescent="0.25"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</row>
    <row r="815" spans="3:17" s="3" customFormat="1" x14ac:dyDescent="0.25"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</row>
    <row r="816" spans="3:17" s="3" customFormat="1" x14ac:dyDescent="0.25"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</row>
    <row r="817" spans="3:17" s="3" customFormat="1" x14ac:dyDescent="0.25"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</row>
    <row r="818" spans="3:17" s="3" customFormat="1" x14ac:dyDescent="0.25"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</row>
    <row r="819" spans="3:17" s="3" customFormat="1" x14ac:dyDescent="0.25"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</row>
    <row r="820" spans="3:17" s="3" customFormat="1" x14ac:dyDescent="0.25"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</row>
    <row r="821" spans="3:17" s="3" customFormat="1" x14ac:dyDescent="0.25"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</row>
    <row r="822" spans="3:17" s="3" customFormat="1" x14ac:dyDescent="0.25"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</row>
    <row r="823" spans="3:17" s="3" customFormat="1" x14ac:dyDescent="0.25"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</row>
    <row r="824" spans="3:17" s="3" customFormat="1" x14ac:dyDescent="0.25"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</row>
    <row r="825" spans="3:17" s="3" customFormat="1" x14ac:dyDescent="0.25"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</row>
    <row r="826" spans="3:17" s="3" customFormat="1" x14ac:dyDescent="0.25"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</row>
    <row r="827" spans="3:17" s="3" customFormat="1" x14ac:dyDescent="0.25"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</row>
    <row r="828" spans="3:17" s="3" customFormat="1" x14ac:dyDescent="0.25"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</row>
    <row r="829" spans="3:17" s="3" customFormat="1" x14ac:dyDescent="0.25"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</row>
    <row r="830" spans="3:17" s="3" customFormat="1" x14ac:dyDescent="0.25"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</row>
    <row r="831" spans="3:17" s="3" customFormat="1" x14ac:dyDescent="0.25"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</row>
    <row r="832" spans="3:17" s="3" customFormat="1" x14ac:dyDescent="0.25"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</row>
    <row r="833" spans="3:17" s="3" customFormat="1" x14ac:dyDescent="0.25"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</row>
    <row r="834" spans="3:17" s="3" customFormat="1" x14ac:dyDescent="0.25"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</row>
    <row r="835" spans="3:17" s="3" customFormat="1" x14ac:dyDescent="0.25"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</row>
    <row r="836" spans="3:17" s="3" customFormat="1" x14ac:dyDescent="0.25"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</row>
    <row r="837" spans="3:17" s="3" customFormat="1" x14ac:dyDescent="0.25"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</row>
    <row r="838" spans="3:17" s="3" customFormat="1" x14ac:dyDescent="0.25"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</row>
    <row r="839" spans="3:17" s="3" customFormat="1" x14ac:dyDescent="0.25"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</row>
    <row r="840" spans="3:17" s="3" customFormat="1" x14ac:dyDescent="0.25"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</row>
    <row r="841" spans="3:17" s="3" customFormat="1" x14ac:dyDescent="0.25"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</row>
    <row r="842" spans="3:17" s="3" customFormat="1" x14ac:dyDescent="0.25"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</row>
    <row r="843" spans="3:17" s="3" customFormat="1" x14ac:dyDescent="0.25"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</row>
    <row r="844" spans="3:17" s="3" customFormat="1" x14ac:dyDescent="0.25"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</row>
    <row r="845" spans="3:17" s="3" customFormat="1" x14ac:dyDescent="0.25"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</row>
    <row r="846" spans="3:17" s="3" customFormat="1" x14ac:dyDescent="0.25"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</row>
    <row r="847" spans="3:17" s="3" customFormat="1" x14ac:dyDescent="0.25"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</row>
    <row r="848" spans="3:17" s="3" customFormat="1" x14ac:dyDescent="0.25"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</row>
    <row r="849" spans="3:17" s="3" customFormat="1" x14ac:dyDescent="0.25"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</row>
    <row r="850" spans="3:17" s="3" customFormat="1" x14ac:dyDescent="0.25"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</row>
    <row r="851" spans="3:17" s="3" customFormat="1" x14ac:dyDescent="0.25"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</row>
    <row r="852" spans="3:17" s="3" customFormat="1" x14ac:dyDescent="0.25"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</row>
    <row r="853" spans="3:17" s="3" customFormat="1" x14ac:dyDescent="0.25"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</row>
    <row r="854" spans="3:17" s="3" customFormat="1" x14ac:dyDescent="0.25"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</row>
    <row r="855" spans="3:17" s="3" customFormat="1" x14ac:dyDescent="0.25"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</row>
    <row r="856" spans="3:17" s="3" customFormat="1" x14ac:dyDescent="0.25"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</row>
    <row r="857" spans="3:17" s="3" customFormat="1" x14ac:dyDescent="0.25"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</row>
    <row r="858" spans="3:17" s="3" customFormat="1" x14ac:dyDescent="0.25"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</row>
    <row r="859" spans="3:17" s="3" customFormat="1" x14ac:dyDescent="0.25"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</row>
    <row r="860" spans="3:17" s="3" customFormat="1" x14ac:dyDescent="0.25"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</row>
    <row r="861" spans="3:17" s="3" customFormat="1" x14ac:dyDescent="0.25"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</row>
    <row r="862" spans="3:17" s="3" customFormat="1" x14ac:dyDescent="0.25"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</row>
    <row r="863" spans="3:17" s="3" customFormat="1" x14ac:dyDescent="0.25"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</row>
    <row r="864" spans="3:17" s="3" customFormat="1" x14ac:dyDescent="0.25"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</row>
    <row r="865" spans="3:17" s="3" customFormat="1" x14ac:dyDescent="0.25"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</row>
    <row r="866" spans="3:17" s="3" customFormat="1" x14ac:dyDescent="0.25"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</row>
    <row r="867" spans="3:17" s="3" customFormat="1" x14ac:dyDescent="0.25"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</row>
    <row r="868" spans="3:17" s="3" customFormat="1" x14ac:dyDescent="0.25"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</row>
    <row r="869" spans="3:17" s="3" customFormat="1" x14ac:dyDescent="0.25"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</row>
    <row r="870" spans="3:17" s="3" customFormat="1" x14ac:dyDescent="0.25"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</row>
    <row r="871" spans="3:17" s="3" customFormat="1" x14ac:dyDescent="0.25"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</row>
    <row r="872" spans="3:17" s="3" customFormat="1" x14ac:dyDescent="0.25"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</row>
    <row r="873" spans="3:17" s="3" customFormat="1" x14ac:dyDescent="0.25"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</row>
    <row r="874" spans="3:17" s="3" customFormat="1" x14ac:dyDescent="0.25"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</row>
    <row r="875" spans="3:17" s="3" customFormat="1" x14ac:dyDescent="0.25"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</row>
    <row r="876" spans="3:17" s="3" customFormat="1" x14ac:dyDescent="0.25"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</row>
    <row r="877" spans="3:17" s="3" customFormat="1" x14ac:dyDescent="0.25"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</row>
    <row r="878" spans="3:17" s="3" customFormat="1" x14ac:dyDescent="0.25"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</row>
    <row r="879" spans="3:17" s="3" customFormat="1" x14ac:dyDescent="0.25"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</row>
    <row r="880" spans="3:17" s="3" customFormat="1" x14ac:dyDescent="0.25"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</row>
    <row r="881" spans="3:17" s="3" customFormat="1" x14ac:dyDescent="0.25"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</row>
    <row r="882" spans="3:17" s="3" customFormat="1" x14ac:dyDescent="0.25"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</row>
    <row r="883" spans="3:17" s="3" customFormat="1" x14ac:dyDescent="0.25"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</row>
    <row r="884" spans="3:17" s="3" customFormat="1" x14ac:dyDescent="0.25"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</row>
    <row r="885" spans="3:17" s="3" customFormat="1" x14ac:dyDescent="0.25"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</row>
    <row r="886" spans="3:17" s="3" customFormat="1" x14ac:dyDescent="0.25"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</row>
    <row r="887" spans="3:17" s="3" customFormat="1" x14ac:dyDescent="0.25"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</row>
    <row r="888" spans="3:17" s="3" customFormat="1" x14ac:dyDescent="0.25"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</row>
    <row r="889" spans="3:17" s="3" customFormat="1" x14ac:dyDescent="0.25"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</row>
    <row r="890" spans="3:17" s="3" customFormat="1" x14ac:dyDescent="0.25"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</row>
    <row r="891" spans="3:17" s="3" customFormat="1" x14ac:dyDescent="0.25"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</row>
    <row r="892" spans="3:17" s="3" customFormat="1" x14ac:dyDescent="0.25"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</row>
    <row r="893" spans="3:17" s="3" customFormat="1" x14ac:dyDescent="0.25"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</row>
    <row r="894" spans="3:17" s="3" customFormat="1" x14ac:dyDescent="0.25"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</row>
    <row r="895" spans="3:17" s="3" customFormat="1" x14ac:dyDescent="0.25"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</row>
  </sheetData>
  <mergeCells count="32">
    <mergeCell ref="T2:T3"/>
    <mergeCell ref="T4:T25"/>
    <mergeCell ref="T26:T54"/>
    <mergeCell ref="T56:T57"/>
    <mergeCell ref="T58:T61"/>
    <mergeCell ref="T62:T69"/>
    <mergeCell ref="A1:S1"/>
    <mergeCell ref="F2:F3"/>
    <mergeCell ref="G2:G3"/>
    <mergeCell ref="A2:A3"/>
    <mergeCell ref="B2:B3"/>
    <mergeCell ref="C2:C3"/>
    <mergeCell ref="D2:D3"/>
    <mergeCell ref="E2:E3"/>
    <mergeCell ref="I2:I3"/>
    <mergeCell ref="J2:J3"/>
    <mergeCell ref="K2:K3"/>
    <mergeCell ref="L2:L3"/>
    <mergeCell ref="R2:R3"/>
    <mergeCell ref="S2:S3"/>
    <mergeCell ref="O2:O3"/>
    <mergeCell ref="H2:H3"/>
    <mergeCell ref="Q2:Q3"/>
    <mergeCell ref="A70:R70"/>
    <mergeCell ref="A62:A69"/>
    <mergeCell ref="A56:A57"/>
    <mergeCell ref="A58:A61"/>
    <mergeCell ref="A4:A25"/>
    <mergeCell ref="A26:A54"/>
    <mergeCell ref="M2:M3"/>
    <mergeCell ref="P2:P3"/>
    <mergeCell ref="N2:N3"/>
  </mergeCells>
  <pageMargins left="0.23622047244094491" right="0.23622047244094491" top="0.74803149606299213" bottom="0.74803149606299213" header="0.31496062992125984" footer="0.31496062992125984"/>
  <pageSetup paperSize="9" scale="42" orientation="landscape" horizontalDpi="1200" verticalDpi="1200" r:id="rId1"/>
  <headerFooter>
    <oddHeader xml:space="preserve">&amp;C&amp;"-,Negrito"&amp;16
</oddHeader>
    <oddFooter>&amp;Rv2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91E3B3-4C13-48EA-8544-84CDDF0CBDA0}">
  <sheetPr>
    <pageSetUpPr fitToPage="1"/>
  </sheetPr>
  <dimension ref="A1:EA895"/>
  <sheetViews>
    <sheetView topLeftCell="A52" zoomScale="84" zoomScaleNormal="84" zoomScaleSheetLayoutView="100" zoomScalePageLayoutView="80" workbookViewId="0">
      <selection activeCell="AC48" sqref="AC48"/>
    </sheetView>
  </sheetViews>
  <sheetFormatPr defaultRowHeight="15" x14ac:dyDescent="0.25"/>
  <cols>
    <col min="1" max="1" width="13.85546875" customWidth="1"/>
    <col min="2" max="2" width="45" customWidth="1"/>
    <col min="3" max="3" width="11.5703125" customWidth="1"/>
    <col min="4" max="4" width="84.28515625" style="1" customWidth="1"/>
    <col min="5" max="5" width="8.28515625" style="1" bestFit="1" customWidth="1"/>
    <col min="6" max="6" width="12.85546875" style="1" bestFit="1" customWidth="1"/>
    <col min="7" max="7" width="14.7109375" style="1" bestFit="1" customWidth="1"/>
    <col min="8" max="8" width="15.5703125" style="1" bestFit="1" customWidth="1"/>
    <col min="9" max="12" width="4" style="1" bestFit="1" customWidth="1"/>
    <col min="13" max="13" width="7.140625" style="1" bestFit="1" customWidth="1"/>
    <col min="14" max="14" width="4" style="1" bestFit="1" customWidth="1"/>
    <col min="15" max="15" width="7.140625" style="1" bestFit="1" customWidth="1"/>
    <col min="16" max="16" width="10.140625" style="1" bestFit="1" customWidth="1"/>
    <col min="17" max="17" width="4" style="1" bestFit="1" customWidth="1"/>
    <col min="18" max="18" width="5.28515625" style="1" bestFit="1" customWidth="1"/>
    <col min="19" max="19" width="20.42578125" customWidth="1"/>
    <col min="20" max="20" width="21.5703125" customWidth="1"/>
    <col min="21" max="21" width="18" bestFit="1" customWidth="1"/>
    <col min="22" max="131" width="9.140625" style="3"/>
  </cols>
  <sheetData>
    <row r="1" spans="1:21" ht="60.75" customHeight="1" x14ac:dyDescent="0.25">
      <c r="A1" s="89" t="s">
        <v>89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27"/>
    </row>
    <row r="2" spans="1:21" ht="40.5" customHeight="1" x14ac:dyDescent="0.25">
      <c r="A2" s="93" t="s">
        <v>3</v>
      </c>
      <c r="B2" s="93" t="s">
        <v>92</v>
      </c>
      <c r="C2" s="93" t="s">
        <v>0</v>
      </c>
      <c r="D2" s="95" t="s">
        <v>1</v>
      </c>
      <c r="E2" s="91" t="s">
        <v>29</v>
      </c>
      <c r="F2" s="91" t="s">
        <v>30</v>
      </c>
      <c r="G2" s="91" t="s">
        <v>2</v>
      </c>
      <c r="H2" s="91" t="s">
        <v>31</v>
      </c>
      <c r="I2" s="79" t="s">
        <v>4</v>
      </c>
      <c r="J2" s="79" t="s">
        <v>5</v>
      </c>
      <c r="K2" s="79" t="s">
        <v>6</v>
      </c>
      <c r="L2" s="79" t="s">
        <v>7</v>
      </c>
      <c r="M2" s="79" t="s">
        <v>8</v>
      </c>
      <c r="N2" s="79" t="s">
        <v>9</v>
      </c>
      <c r="O2" s="79" t="s">
        <v>10</v>
      </c>
      <c r="P2" s="79" t="s">
        <v>28</v>
      </c>
      <c r="Q2" s="79" t="s">
        <v>20</v>
      </c>
      <c r="R2" s="81" t="s">
        <v>19</v>
      </c>
      <c r="S2" s="97" t="s">
        <v>94</v>
      </c>
      <c r="T2" s="99" t="s">
        <v>95</v>
      </c>
      <c r="U2" s="101" t="s">
        <v>91</v>
      </c>
    </row>
    <row r="3" spans="1:21" ht="31.5" customHeight="1" x14ac:dyDescent="0.25">
      <c r="A3" s="94"/>
      <c r="B3" s="94"/>
      <c r="C3" s="94"/>
      <c r="D3" s="96"/>
      <c r="E3" s="92"/>
      <c r="F3" s="92"/>
      <c r="G3" s="92"/>
      <c r="H3" s="92"/>
      <c r="I3" s="80"/>
      <c r="J3" s="80"/>
      <c r="K3" s="80"/>
      <c r="L3" s="80"/>
      <c r="M3" s="80"/>
      <c r="N3" s="80"/>
      <c r="O3" s="80"/>
      <c r="P3" s="80"/>
      <c r="Q3" s="80"/>
      <c r="R3" s="82"/>
      <c r="S3" s="98"/>
      <c r="T3" s="100"/>
      <c r="U3" s="102"/>
    </row>
    <row r="4" spans="1:21" ht="21.95" customHeight="1" x14ac:dyDescent="0.25">
      <c r="A4" s="85" t="s">
        <v>22</v>
      </c>
      <c r="B4" s="110" t="s">
        <v>96</v>
      </c>
      <c r="C4" s="12">
        <v>1</v>
      </c>
      <c r="D4" s="5" t="s">
        <v>35</v>
      </c>
      <c r="E4" s="14" t="s">
        <v>32</v>
      </c>
      <c r="F4" s="15" t="s">
        <v>33</v>
      </c>
      <c r="G4" s="16" t="s">
        <v>21</v>
      </c>
      <c r="H4" s="17" t="s">
        <v>34</v>
      </c>
      <c r="I4" s="6"/>
      <c r="J4" s="6"/>
      <c r="K4" s="6"/>
      <c r="L4" s="6"/>
      <c r="M4" s="6"/>
      <c r="N4" s="6"/>
      <c r="O4" s="6"/>
      <c r="P4" s="6">
        <v>2</v>
      </c>
      <c r="Q4" s="6"/>
      <c r="R4" s="23">
        <f t="shared" ref="R4:R35" si="0">SUM(I4:Q4)</f>
        <v>2</v>
      </c>
      <c r="S4" s="2">
        <v>2000</v>
      </c>
      <c r="T4" s="25">
        <f>R4*S4</f>
        <v>4000</v>
      </c>
      <c r="U4" s="103">
        <f>SUM(T4:T25)</f>
        <v>109998.51</v>
      </c>
    </row>
    <row r="5" spans="1:21" ht="21.95" customHeight="1" x14ac:dyDescent="0.25">
      <c r="A5" s="85"/>
      <c r="B5" s="111"/>
      <c r="C5" s="12">
        <v>2</v>
      </c>
      <c r="D5" s="5" t="s">
        <v>36</v>
      </c>
      <c r="E5" s="14" t="s">
        <v>32</v>
      </c>
      <c r="F5" s="15" t="s">
        <v>33</v>
      </c>
      <c r="G5" s="16" t="s">
        <v>21</v>
      </c>
      <c r="H5" s="17" t="s">
        <v>34</v>
      </c>
      <c r="I5" s="6"/>
      <c r="J5" s="6"/>
      <c r="K5" s="6"/>
      <c r="L5" s="6"/>
      <c r="M5" s="6"/>
      <c r="N5" s="6"/>
      <c r="O5" s="6"/>
      <c r="P5" s="6">
        <v>1</v>
      </c>
      <c r="Q5" s="6"/>
      <c r="R5" s="23">
        <f t="shared" si="0"/>
        <v>1</v>
      </c>
      <c r="S5" s="2">
        <v>1400</v>
      </c>
      <c r="T5" s="25">
        <f>R5*S5</f>
        <v>1400</v>
      </c>
      <c r="U5" s="104"/>
    </row>
    <row r="6" spans="1:21" ht="21.95" customHeight="1" x14ac:dyDescent="0.25">
      <c r="A6" s="85"/>
      <c r="B6" s="111"/>
      <c r="C6" s="12">
        <v>3</v>
      </c>
      <c r="D6" s="5" t="s">
        <v>37</v>
      </c>
      <c r="E6" s="14" t="s">
        <v>32</v>
      </c>
      <c r="F6" s="15" t="s">
        <v>33</v>
      </c>
      <c r="G6" s="16" t="s">
        <v>21</v>
      </c>
      <c r="H6" s="17" t="s">
        <v>34</v>
      </c>
      <c r="I6" s="6"/>
      <c r="J6" s="6"/>
      <c r="K6" s="6"/>
      <c r="L6" s="6"/>
      <c r="M6" s="6"/>
      <c r="N6" s="6"/>
      <c r="O6" s="6"/>
      <c r="P6" s="6">
        <v>4</v>
      </c>
      <c r="Q6" s="6"/>
      <c r="R6" s="23">
        <f t="shared" si="0"/>
        <v>4</v>
      </c>
      <c r="S6" s="2">
        <v>1400</v>
      </c>
      <c r="T6" s="25">
        <f t="shared" ref="T6:T69" si="1">R6*S6</f>
        <v>5600</v>
      </c>
      <c r="U6" s="104"/>
    </row>
    <row r="7" spans="1:21" ht="21.95" customHeight="1" x14ac:dyDescent="0.25">
      <c r="A7" s="85"/>
      <c r="B7" s="111"/>
      <c r="C7" s="12">
        <v>4</v>
      </c>
      <c r="D7" s="5" t="s">
        <v>38</v>
      </c>
      <c r="E7" s="14" t="s">
        <v>32</v>
      </c>
      <c r="F7" s="15" t="s">
        <v>33</v>
      </c>
      <c r="G7" s="16" t="s">
        <v>21</v>
      </c>
      <c r="H7" s="17" t="s">
        <v>34</v>
      </c>
      <c r="I7" s="6"/>
      <c r="J7" s="6"/>
      <c r="K7" s="6"/>
      <c r="L7" s="6">
        <v>2</v>
      </c>
      <c r="M7" s="6"/>
      <c r="N7" s="6"/>
      <c r="O7" s="6"/>
      <c r="P7" s="6">
        <v>4</v>
      </c>
      <c r="Q7" s="6"/>
      <c r="R7" s="23">
        <f t="shared" si="0"/>
        <v>6</v>
      </c>
      <c r="S7" s="2">
        <v>2000</v>
      </c>
      <c r="T7" s="25">
        <f t="shared" si="1"/>
        <v>12000</v>
      </c>
      <c r="U7" s="104"/>
    </row>
    <row r="8" spans="1:21" ht="21.95" customHeight="1" x14ac:dyDescent="0.25">
      <c r="A8" s="85"/>
      <c r="B8" s="111"/>
      <c r="C8" s="12">
        <v>5</v>
      </c>
      <c r="D8" s="5" t="s">
        <v>39</v>
      </c>
      <c r="E8" s="14" t="s">
        <v>32</v>
      </c>
      <c r="F8" s="15" t="s">
        <v>33</v>
      </c>
      <c r="G8" s="16" t="s">
        <v>21</v>
      </c>
      <c r="H8" s="17" t="s">
        <v>34</v>
      </c>
      <c r="I8" s="6"/>
      <c r="J8" s="6"/>
      <c r="K8" s="6"/>
      <c r="L8" s="6"/>
      <c r="M8" s="6"/>
      <c r="N8" s="6"/>
      <c r="O8" s="6"/>
      <c r="P8" s="6">
        <v>2</v>
      </c>
      <c r="Q8" s="6"/>
      <c r="R8" s="23">
        <f t="shared" si="0"/>
        <v>2</v>
      </c>
      <c r="S8" s="2">
        <v>1000</v>
      </c>
      <c r="T8" s="25">
        <f t="shared" si="1"/>
        <v>2000</v>
      </c>
      <c r="U8" s="104"/>
    </row>
    <row r="9" spans="1:21" ht="21.95" customHeight="1" x14ac:dyDescent="0.25">
      <c r="A9" s="85"/>
      <c r="B9" s="111"/>
      <c r="C9" s="12">
        <v>6</v>
      </c>
      <c r="D9" s="5" t="s">
        <v>40</v>
      </c>
      <c r="E9" s="14" t="s">
        <v>32</v>
      </c>
      <c r="F9" s="15" t="s">
        <v>33</v>
      </c>
      <c r="G9" s="16" t="s">
        <v>21</v>
      </c>
      <c r="H9" s="17" t="s">
        <v>34</v>
      </c>
      <c r="I9" s="6"/>
      <c r="J9" s="6"/>
      <c r="K9" s="6"/>
      <c r="L9" s="6"/>
      <c r="M9" s="6"/>
      <c r="N9" s="6"/>
      <c r="O9" s="6"/>
      <c r="P9" s="6">
        <v>2</v>
      </c>
      <c r="Q9" s="6"/>
      <c r="R9" s="23">
        <f t="shared" si="0"/>
        <v>2</v>
      </c>
      <c r="S9" s="2">
        <v>3000</v>
      </c>
      <c r="T9" s="25">
        <f t="shared" si="1"/>
        <v>6000</v>
      </c>
      <c r="U9" s="104"/>
    </row>
    <row r="10" spans="1:21" ht="21.95" customHeight="1" x14ac:dyDescent="0.25">
      <c r="A10" s="85"/>
      <c r="B10" s="111"/>
      <c r="C10" s="12">
        <v>7</v>
      </c>
      <c r="D10" s="5" t="s">
        <v>41</v>
      </c>
      <c r="E10" s="14" t="s">
        <v>32</v>
      </c>
      <c r="F10" s="15" t="s">
        <v>33</v>
      </c>
      <c r="G10" s="16" t="s">
        <v>21</v>
      </c>
      <c r="H10" s="17" t="s">
        <v>34</v>
      </c>
      <c r="I10" s="6"/>
      <c r="J10" s="6"/>
      <c r="K10" s="6"/>
      <c r="L10" s="6"/>
      <c r="M10" s="6"/>
      <c r="N10" s="6"/>
      <c r="O10" s="6"/>
      <c r="P10" s="6">
        <v>3</v>
      </c>
      <c r="Q10" s="6"/>
      <c r="R10" s="23">
        <f t="shared" si="0"/>
        <v>3</v>
      </c>
      <c r="S10" s="2">
        <v>500</v>
      </c>
      <c r="T10" s="25">
        <f t="shared" si="1"/>
        <v>1500</v>
      </c>
      <c r="U10" s="104"/>
    </row>
    <row r="11" spans="1:21" ht="21.95" customHeight="1" x14ac:dyDescent="0.25">
      <c r="A11" s="85"/>
      <c r="B11" s="111"/>
      <c r="C11" s="12">
        <v>8</v>
      </c>
      <c r="D11" s="5" t="s">
        <v>42</v>
      </c>
      <c r="E11" s="14" t="s">
        <v>32</v>
      </c>
      <c r="F11" s="15" t="s">
        <v>33</v>
      </c>
      <c r="G11" s="16" t="s">
        <v>21</v>
      </c>
      <c r="H11" s="17" t="s">
        <v>34</v>
      </c>
      <c r="I11" s="6"/>
      <c r="J11" s="6"/>
      <c r="K11" s="6"/>
      <c r="L11" s="6"/>
      <c r="M11" s="6"/>
      <c r="N11" s="6"/>
      <c r="O11" s="6"/>
      <c r="P11" s="6">
        <v>6</v>
      </c>
      <c r="Q11" s="6"/>
      <c r="R11" s="23">
        <f t="shared" si="0"/>
        <v>6</v>
      </c>
      <c r="S11" s="2">
        <v>700</v>
      </c>
      <c r="T11" s="25">
        <f t="shared" si="1"/>
        <v>4200</v>
      </c>
      <c r="U11" s="104"/>
    </row>
    <row r="12" spans="1:21" ht="21.95" customHeight="1" x14ac:dyDescent="0.25">
      <c r="A12" s="85"/>
      <c r="B12" s="111"/>
      <c r="C12" s="12">
        <v>9</v>
      </c>
      <c r="D12" s="5" t="s">
        <v>43</v>
      </c>
      <c r="E12" s="14" t="s">
        <v>32</v>
      </c>
      <c r="F12" s="15" t="s">
        <v>33</v>
      </c>
      <c r="G12" s="16" t="s">
        <v>21</v>
      </c>
      <c r="H12" s="17" t="s">
        <v>34</v>
      </c>
      <c r="I12" s="6"/>
      <c r="J12" s="6"/>
      <c r="K12" s="6"/>
      <c r="L12" s="6"/>
      <c r="M12" s="6"/>
      <c r="N12" s="6"/>
      <c r="O12" s="6"/>
      <c r="P12" s="6">
        <v>6</v>
      </c>
      <c r="Q12" s="6"/>
      <c r="R12" s="23">
        <f t="shared" si="0"/>
        <v>6</v>
      </c>
      <c r="S12" s="2">
        <v>800</v>
      </c>
      <c r="T12" s="25">
        <f t="shared" si="1"/>
        <v>4800</v>
      </c>
      <c r="U12" s="104"/>
    </row>
    <row r="13" spans="1:21" ht="21.95" customHeight="1" x14ac:dyDescent="0.25">
      <c r="A13" s="85"/>
      <c r="B13" s="111"/>
      <c r="C13" s="12">
        <v>10</v>
      </c>
      <c r="D13" s="5" t="s">
        <v>44</v>
      </c>
      <c r="E13" s="14" t="s">
        <v>32</v>
      </c>
      <c r="F13" s="15" t="s">
        <v>33</v>
      </c>
      <c r="G13" s="16" t="s">
        <v>21</v>
      </c>
      <c r="H13" s="17" t="s">
        <v>34</v>
      </c>
      <c r="I13" s="6">
        <v>1</v>
      </c>
      <c r="J13" s="6"/>
      <c r="K13" s="6"/>
      <c r="L13" s="6">
        <v>1</v>
      </c>
      <c r="M13" s="6"/>
      <c r="N13" s="6"/>
      <c r="O13" s="6"/>
      <c r="P13" s="6">
        <v>6</v>
      </c>
      <c r="Q13" s="6"/>
      <c r="R13" s="23">
        <f t="shared" si="0"/>
        <v>8</v>
      </c>
      <c r="S13" s="2">
        <v>1900</v>
      </c>
      <c r="T13" s="25">
        <f t="shared" si="1"/>
        <v>15200</v>
      </c>
      <c r="U13" s="104"/>
    </row>
    <row r="14" spans="1:21" ht="21.95" customHeight="1" x14ac:dyDescent="0.25">
      <c r="A14" s="85"/>
      <c r="B14" s="111"/>
      <c r="C14" s="12">
        <v>11</v>
      </c>
      <c r="D14" s="5" t="s">
        <v>45</v>
      </c>
      <c r="E14" s="14" t="s">
        <v>32</v>
      </c>
      <c r="F14" s="15" t="s">
        <v>33</v>
      </c>
      <c r="G14" s="16" t="s">
        <v>21</v>
      </c>
      <c r="H14" s="17" t="s">
        <v>34</v>
      </c>
      <c r="I14" s="6"/>
      <c r="J14" s="6"/>
      <c r="K14" s="6"/>
      <c r="L14" s="6"/>
      <c r="M14" s="6"/>
      <c r="N14" s="6"/>
      <c r="O14" s="6"/>
      <c r="P14" s="6">
        <v>2</v>
      </c>
      <c r="Q14" s="6"/>
      <c r="R14" s="23">
        <f t="shared" si="0"/>
        <v>2</v>
      </c>
      <c r="S14" s="2">
        <v>700</v>
      </c>
      <c r="T14" s="25">
        <f t="shared" si="1"/>
        <v>1400</v>
      </c>
      <c r="U14" s="104"/>
    </row>
    <row r="15" spans="1:21" ht="21.95" customHeight="1" x14ac:dyDescent="0.25">
      <c r="A15" s="85"/>
      <c r="B15" s="111"/>
      <c r="C15" s="12">
        <v>12</v>
      </c>
      <c r="D15" s="5" t="s">
        <v>46</v>
      </c>
      <c r="E15" s="14" t="s">
        <v>32</v>
      </c>
      <c r="F15" s="15" t="s">
        <v>33</v>
      </c>
      <c r="G15" s="16" t="s">
        <v>21</v>
      </c>
      <c r="H15" s="17" t="s">
        <v>34</v>
      </c>
      <c r="I15" s="6"/>
      <c r="J15" s="6"/>
      <c r="K15" s="6"/>
      <c r="L15" s="6"/>
      <c r="M15" s="6"/>
      <c r="N15" s="6"/>
      <c r="O15" s="6"/>
      <c r="P15" s="6">
        <v>3</v>
      </c>
      <c r="Q15" s="6"/>
      <c r="R15" s="23">
        <f t="shared" si="0"/>
        <v>3</v>
      </c>
      <c r="S15" s="2">
        <v>700</v>
      </c>
      <c r="T15" s="25">
        <f t="shared" si="1"/>
        <v>2100</v>
      </c>
      <c r="U15" s="104"/>
    </row>
    <row r="16" spans="1:21" ht="21.95" customHeight="1" x14ac:dyDescent="0.25">
      <c r="A16" s="85"/>
      <c r="B16" s="111"/>
      <c r="C16" s="12">
        <v>13</v>
      </c>
      <c r="D16" s="5" t="s">
        <v>47</v>
      </c>
      <c r="E16" s="14" t="s">
        <v>32</v>
      </c>
      <c r="F16" s="15" t="s">
        <v>33</v>
      </c>
      <c r="G16" s="16" t="s">
        <v>21</v>
      </c>
      <c r="H16" s="17" t="s">
        <v>34</v>
      </c>
      <c r="I16" s="6"/>
      <c r="J16" s="6"/>
      <c r="K16" s="6"/>
      <c r="L16" s="6"/>
      <c r="M16" s="6"/>
      <c r="N16" s="6"/>
      <c r="O16" s="6"/>
      <c r="P16" s="6">
        <v>3</v>
      </c>
      <c r="Q16" s="6"/>
      <c r="R16" s="23">
        <f t="shared" si="0"/>
        <v>3</v>
      </c>
      <c r="S16" s="2">
        <v>500</v>
      </c>
      <c r="T16" s="25">
        <f t="shared" si="1"/>
        <v>1500</v>
      </c>
      <c r="U16" s="104"/>
    </row>
    <row r="17" spans="1:21" ht="21.95" customHeight="1" x14ac:dyDescent="0.25">
      <c r="A17" s="85"/>
      <c r="B17" s="111"/>
      <c r="C17" s="12">
        <v>14</v>
      </c>
      <c r="D17" s="5" t="s">
        <v>48</v>
      </c>
      <c r="E17" s="14" t="s">
        <v>32</v>
      </c>
      <c r="F17" s="15" t="s">
        <v>33</v>
      </c>
      <c r="G17" s="16" t="s">
        <v>21</v>
      </c>
      <c r="H17" s="17" t="s">
        <v>34</v>
      </c>
      <c r="I17" s="6"/>
      <c r="J17" s="6"/>
      <c r="K17" s="6"/>
      <c r="L17" s="6"/>
      <c r="M17" s="6"/>
      <c r="N17" s="6"/>
      <c r="O17" s="6"/>
      <c r="P17" s="6">
        <v>3</v>
      </c>
      <c r="Q17" s="6"/>
      <c r="R17" s="23">
        <f t="shared" si="0"/>
        <v>3</v>
      </c>
      <c r="S17" s="2">
        <v>600</v>
      </c>
      <c r="T17" s="25">
        <f t="shared" si="1"/>
        <v>1800</v>
      </c>
      <c r="U17" s="104"/>
    </row>
    <row r="18" spans="1:21" ht="21.95" customHeight="1" x14ac:dyDescent="0.25">
      <c r="A18" s="85"/>
      <c r="B18" s="111"/>
      <c r="C18" s="12">
        <v>15</v>
      </c>
      <c r="D18" s="5" t="s">
        <v>49</v>
      </c>
      <c r="E18" s="14" t="s">
        <v>32</v>
      </c>
      <c r="F18" s="15" t="s">
        <v>33</v>
      </c>
      <c r="G18" s="16" t="s">
        <v>21</v>
      </c>
      <c r="H18" s="17" t="s">
        <v>34</v>
      </c>
      <c r="I18" s="6"/>
      <c r="J18" s="6"/>
      <c r="K18" s="6"/>
      <c r="L18" s="6">
        <v>1</v>
      </c>
      <c r="M18" s="6"/>
      <c r="N18" s="6"/>
      <c r="O18" s="6"/>
      <c r="P18" s="6">
        <v>2</v>
      </c>
      <c r="Q18" s="6"/>
      <c r="R18" s="23">
        <f t="shared" si="0"/>
        <v>3</v>
      </c>
      <c r="S18" s="2">
        <v>2100</v>
      </c>
      <c r="T18" s="25">
        <f t="shared" si="1"/>
        <v>6300</v>
      </c>
      <c r="U18" s="104"/>
    </row>
    <row r="19" spans="1:21" ht="21.95" customHeight="1" x14ac:dyDescent="0.25">
      <c r="A19" s="85"/>
      <c r="B19" s="111"/>
      <c r="C19" s="12">
        <v>16</v>
      </c>
      <c r="D19" s="5" t="s">
        <v>50</v>
      </c>
      <c r="E19" s="14" t="s">
        <v>32</v>
      </c>
      <c r="F19" s="15" t="s">
        <v>33</v>
      </c>
      <c r="G19" s="16" t="s">
        <v>21</v>
      </c>
      <c r="H19" s="17" t="s">
        <v>34</v>
      </c>
      <c r="I19" s="6"/>
      <c r="J19" s="6"/>
      <c r="K19" s="6"/>
      <c r="L19" s="6"/>
      <c r="M19" s="6"/>
      <c r="N19" s="6"/>
      <c r="O19" s="6"/>
      <c r="P19" s="6">
        <v>3</v>
      </c>
      <c r="Q19" s="6"/>
      <c r="R19" s="23">
        <f t="shared" si="0"/>
        <v>3</v>
      </c>
      <c r="S19" s="2">
        <v>500</v>
      </c>
      <c r="T19" s="25">
        <f t="shared" si="1"/>
        <v>1500</v>
      </c>
      <c r="U19" s="104"/>
    </row>
    <row r="20" spans="1:21" ht="21.95" customHeight="1" x14ac:dyDescent="0.25">
      <c r="A20" s="85"/>
      <c r="B20" s="111"/>
      <c r="C20" s="12">
        <v>17</v>
      </c>
      <c r="D20" s="5" t="s">
        <v>51</v>
      </c>
      <c r="E20" s="14" t="s">
        <v>32</v>
      </c>
      <c r="F20" s="15" t="s">
        <v>33</v>
      </c>
      <c r="G20" s="16" t="s">
        <v>21</v>
      </c>
      <c r="H20" s="17" t="s">
        <v>34</v>
      </c>
      <c r="I20" s="6"/>
      <c r="J20" s="6"/>
      <c r="K20" s="6"/>
      <c r="L20" s="6"/>
      <c r="M20" s="6"/>
      <c r="N20" s="6"/>
      <c r="O20" s="6"/>
      <c r="P20" s="6">
        <v>3</v>
      </c>
      <c r="Q20" s="6"/>
      <c r="R20" s="23">
        <f t="shared" si="0"/>
        <v>3</v>
      </c>
      <c r="S20" s="2">
        <v>600</v>
      </c>
      <c r="T20" s="25">
        <f t="shared" si="1"/>
        <v>1800</v>
      </c>
      <c r="U20" s="104"/>
    </row>
    <row r="21" spans="1:21" ht="21.95" customHeight="1" x14ac:dyDescent="0.25">
      <c r="A21" s="85"/>
      <c r="B21" s="111"/>
      <c r="C21" s="12">
        <v>18</v>
      </c>
      <c r="D21" s="5" t="s">
        <v>52</v>
      </c>
      <c r="E21" s="14" t="s">
        <v>32</v>
      </c>
      <c r="F21" s="15" t="s">
        <v>33</v>
      </c>
      <c r="G21" s="16" t="s">
        <v>21</v>
      </c>
      <c r="H21" s="17" t="s">
        <v>34</v>
      </c>
      <c r="I21" s="6"/>
      <c r="J21" s="6"/>
      <c r="K21" s="6"/>
      <c r="L21" s="6"/>
      <c r="M21" s="6"/>
      <c r="N21" s="6"/>
      <c r="O21" s="6"/>
      <c r="P21" s="6">
        <v>3</v>
      </c>
      <c r="Q21" s="6"/>
      <c r="R21" s="23">
        <f t="shared" si="0"/>
        <v>3</v>
      </c>
      <c r="S21" s="2">
        <v>600</v>
      </c>
      <c r="T21" s="25">
        <f t="shared" si="1"/>
        <v>1800</v>
      </c>
      <c r="U21" s="104"/>
    </row>
    <row r="22" spans="1:21" ht="21.95" customHeight="1" x14ac:dyDescent="0.25">
      <c r="A22" s="85"/>
      <c r="B22" s="111"/>
      <c r="C22" s="12">
        <v>19</v>
      </c>
      <c r="D22" s="5" t="s">
        <v>54</v>
      </c>
      <c r="E22" s="14" t="s">
        <v>32</v>
      </c>
      <c r="F22" s="15" t="s">
        <v>33</v>
      </c>
      <c r="G22" s="16" t="s">
        <v>21</v>
      </c>
      <c r="H22" s="17" t="s">
        <v>34</v>
      </c>
      <c r="I22" s="6">
        <v>1</v>
      </c>
      <c r="J22" s="6"/>
      <c r="K22" s="6"/>
      <c r="L22" s="6"/>
      <c r="M22" s="6"/>
      <c r="N22" s="6"/>
      <c r="O22" s="6"/>
      <c r="P22" s="6">
        <v>6</v>
      </c>
      <c r="Q22" s="6"/>
      <c r="R22" s="23">
        <f t="shared" si="0"/>
        <v>7</v>
      </c>
      <c r="S22" s="2">
        <v>800</v>
      </c>
      <c r="T22" s="25">
        <f t="shared" si="1"/>
        <v>5600</v>
      </c>
      <c r="U22" s="104"/>
    </row>
    <row r="23" spans="1:21" ht="21.95" customHeight="1" x14ac:dyDescent="0.25">
      <c r="A23" s="85"/>
      <c r="B23" s="111"/>
      <c r="C23" s="12">
        <v>20</v>
      </c>
      <c r="D23" s="5" t="s">
        <v>55</v>
      </c>
      <c r="E23" s="14" t="s">
        <v>32</v>
      </c>
      <c r="F23" s="15" t="s">
        <v>33</v>
      </c>
      <c r="G23" s="16" t="s">
        <v>21</v>
      </c>
      <c r="H23" s="17" t="s">
        <v>34</v>
      </c>
      <c r="I23" s="6"/>
      <c r="J23" s="6"/>
      <c r="K23" s="6"/>
      <c r="L23" s="6"/>
      <c r="M23" s="6"/>
      <c r="N23" s="6"/>
      <c r="O23" s="6"/>
      <c r="P23" s="6">
        <v>2</v>
      </c>
      <c r="Q23" s="6"/>
      <c r="R23" s="23">
        <f t="shared" si="0"/>
        <v>2</v>
      </c>
      <c r="S23" s="2">
        <v>524.255</v>
      </c>
      <c r="T23" s="25">
        <f t="shared" si="1"/>
        <v>1048.51</v>
      </c>
      <c r="U23" s="104"/>
    </row>
    <row r="24" spans="1:21" ht="21.95" customHeight="1" x14ac:dyDescent="0.25">
      <c r="A24" s="85"/>
      <c r="B24" s="111"/>
      <c r="C24" s="12">
        <v>21</v>
      </c>
      <c r="D24" s="5" t="s">
        <v>56</v>
      </c>
      <c r="E24" s="14" t="s">
        <v>32</v>
      </c>
      <c r="F24" s="15" t="s">
        <v>33</v>
      </c>
      <c r="G24" s="16" t="s">
        <v>21</v>
      </c>
      <c r="H24" s="17" t="s">
        <v>34</v>
      </c>
      <c r="I24" s="6">
        <v>1</v>
      </c>
      <c r="J24" s="6"/>
      <c r="K24" s="6"/>
      <c r="L24" s="6">
        <v>1</v>
      </c>
      <c r="M24" s="6"/>
      <c r="N24" s="6"/>
      <c r="O24" s="6"/>
      <c r="P24" s="6">
        <v>6</v>
      </c>
      <c r="Q24" s="6"/>
      <c r="R24" s="23">
        <f t="shared" si="0"/>
        <v>8</v>
      </c>
      <c r="S24" s="2">
        <v>2100</v>
      </c>
      <c r="T24" s="25">
        <f t="shared" si="1"/>
        <v>16800</v>
      </c>
      <c r="U24" s="104"/>
    </row>
    <row r="25" spans="1:21" ht="31.5" x14ac:dyDescent="0.25">
      <c r="A25" s="85"/>
      <c r="B25" s="112"/>
      <c r="C25" s="12">
        <v>22</v>
      </c>
      <c r="D25" s="5" t="s">
        <v>53</v>
      </c>
      <c r="E25" s="14" t="s">
        <v>32</v>
      </c>
      <c r="F25" s="15" t="s">
        <v>33</v>
      </c>
      <c r="G25" s="16" t="s">
        <v>21</v>
      </c>
      <c r="H25" s="17" t="s">
        <v>34</v>
      </c>
      <c r="I25" s="6"/>
      <c r="J25" s="6"/>
      <c r="K25" s="6"/>
      <c r="L25" s="6"/>
      <c r="M25" s="6"/>
      <c r="N25" s="6"/>
      <c r="O25" s="6"/>
      <c r="P25" s="6">
        <v>1</v>
      </c>
      <c r="Q25" s="6"/>
      <c r="R25" s="23">
        <f t="shared" si="0"/>
        <v>1</v>
      </c>
      <c r="S25" s="2">
        <v>11650</v>
      </c>
      <c r="T25" s="25">
        <f>R25*S25</f>
        <v>11650</v>
      </c>
      <c r="U25" s="105"/>
    </row>
    <row r="26" spans="1:21" ht="21.95" customHeight="1" x14ac:dyDescent="0.25">
      <c r="A26" s="84" t="s">
        <v>23</v>
      </c>
      <c r="B26" s="113" t="s">
        <v>96</v>
      </c>
      <c r="C26" s="30">
        <v>23</v>
      </c>
      <c r="D26" s="31" t="s">
        <v>57</v>
      </c>
      <c r="E26" s="32" t="s">
        <v>32</v>
      </c>
      <c r="F26" s="33" t="s">
        <v>33</v>
      </c>
      <c r="G26" s="34" t="s">
        <v>21</v>
      </c>
      <c r="H26" s="35" t="s">
        <v>34</v>
      </c>
      <c r="I26" s="36">
        <v>4</v>
      </c>
      <c r="J26" s="36"/>
      <c r="K26" s="36"/>
      <c r="L26" s="36"/>
      <c r="M26" s="36"/>
      <c r="N26" s="36"/>
      <c r="O26" s="36"/>
      <c r="P26" s="36">
        <v>4</v>
      </c>
      <c r="Q26" s="36"/>
      <c r="R26" s="37">
        <f t="shared" si="0"/>
        <v>8</v>
      </c>
      <c r="S26" s="38">
        <v>6000</v>
      </c>
      <c r="T26" s="39">
        <f t="shared" si="1"/>
        <v>48000</v>
      </c>
      <c r="U26" s="103">
        <f>SUM(T26:T54)</f>
        <v>698198.84</v>
      </c>
    </row>
    <row r="27" spans="1:21" ht="21.95" customHeight="1" x14ac:dyDescent="0.25">
      <c r="A27" s="84"/>
      <c r="B27" s="114"/>
      <c r="C27" s="30">
        <v>24</v>
      </c>
      <c r="D27" s="31" t="s">
        <v>58</v>
      </c>
      <c r="E27" s="32" t="s">
        <v>32</v>
      </c>
      <c r="F27" s="33" t="s">
        <v>33</v>
      </c>
      <c r="G27" s="34" t="s">
        <v>21</v>
      </c>
      <c r="H27" s="35" t="s">
        <v>34</v>
      </c>
      <c r="I27" s="36"/>
      <c r="J27" s="36"/>
      <c r="K27" s="36"/>
      <c r="L27" s="36"/>
      <c r="M27" s="36"/>
      <c r="N27" s="36"/>
      <c r="O27" s="36"/>
      <c r="P27" s="36">
        <v>6</v>
      </c>
      <c r="Q27" s="36"/>
      <c r="R27" s="37">
        <f t="shared" si="0"/>
        <v>6</v>
      </c>
      <c r="S27" s="38">
        <v>1400</v>
      </c>
      <c r="T27" s="39">
        <f t="shared" si="1"/>
        <v>8400</v>
      </c>
      <c r="U27" s="104"/>
    </row>
    <row r="28" spans="1:21" ht="21.95" customHeight="1" x14ac:dyDescent="0.25">
      <c r="A28" s="84"/>
      <c r="B28" s="114"/>
      <c r="C28" s="30">
        <v>25</v>
      </c>
      <c r="D28" s="31" t="s">
        <v>59</v>
      </c>
      <c r="E28" s="32" t="s">
        <v>32</v>
      </c>
      <c r="F28" s="33" t="s">
        <v>33</v>
      </c>
      <c r="G28" s="34" t="s">
        <v>21</v>
      </c>
      <c r="H28" s="35" t="s">
        <v>34</v>
      </c>
      <c r="I28" s="36">
        <v>2</v>
      </c>
      <c r="J28" s="36">
        <v>5</v>
      </c>
      <c r="K28" s="36"/>
      <c r="L28" s="36"/>
      <c r="M28" s="36"/>
      <c r="N28" s="36"/>
      <c r="O28" s="36"/>
      <c r="P28" s="36">
        <v>6</v>
      </c>
      <c r="Q28" s="36"/>
      <c r="R28" s="37">
        <f t="shared" si="0"/>
        <v>13</v>
      </c>
      <c r="S28" s="38">
        <v>2500</v>
      </c>
      <c r="T28" s="39">
        <f t="shared" si="1"/>
        <v>32500</v>
      </c>
      <c r="U28" s="104"/>
    </row>
    <row r="29" spans="1:21" ht="21.95" customHeight="1" x14ac:dyDescent="0.25">
      <c r="A29" s="84"/>
      <c r="B29" s="114"/>
      <c r="C29" s="30">
        <v>26</v>
      </c>
      <c r="D29" s="31" t="s">
        <v>60</v>
      </c>
      <c r="E29" s="32" t="s">
        <v>32</v>
      </c>
      <c r="F29" s="33" t="s">
        <v>33</v>
      </c>
      <c r="G29" s="34" t="s">
        <v>21</v>
      </c>
      <c r="H29" s="35" t="s">
        <v>34</v>
      </c>
      <c r="I29" s="36"/>
      <c r="J29" s="36"/>
      <c r="K29" s="36">
        <v>10</v>
      </c>
      <c r="L29" s="36"/>
      <c r="M29" s="36"/>
      <c r="N29" s="36">
        <v>1</v>
      </c>
      <c r="O29" s="36"/>
      <c r="P29" s="36">
        <v>6</v>
      </c>
      <c r="Q29" s="36"/>
      <c r="R29" s="37">
        <f t="shared" si="0"/>
        <v>17</v>
      </c>
      <c r="S29" s="38">
        <v>2600</v>
      </c>
      <c r="T29" s="39">
        <f t="shared" si="1"/>
        <v>44200</v>
      </c>
      <c r="U29" s="104"/>
    </row>
    <row r="30" spans="1:21" ht="21.95" customHeight="1" x14ac:dyDescent="0.25">
      <c r="A30" s="84"/>
      <c r="B30" s="114"/>
      <c r="C30" s="30">
        <v>27</v>
      </c>
      <c r="D30" s="31" t="s">
        <v>61</v>
      </c>
      <c r="E30" s="32" t="s">
        <v>32</v>
      </c>
      <c r="F30" s="33" t="s">
        <v>33</v>
      </c>
      <c r="G30" s="34" t="s">
        <v>21</v>
      </c>
      <c r="H30" s="35" t="s">
        <v>34</v>
      </c>
      <c r="I30" s="36">
        <v>6</v>
      </c>
      <c r="J30" s="36"/>
      <c r="K30" s="36">
        <v>10</v>
      </c>
      <c r="L30" s="36"/>
      <c r="M30" s="36"/>
      <c r="N30" s="36"/>
      <c r="O30" s="36">
        <v>2</v>
      </c>
      <c r="P30" s="36">
        <v>6</v>
      </c>
      <c r="Q30" s="36"/>
      <c r="R30" s="37">
        <f t="shared" si="0"/>
        <v>24</v>
      </c>
      <c r="S30" s="38">
        <v>3000</v>
      </c>
      <c r="T30" s="39">
        <f t="shared" si="1"/>
        <v>72000</v>
      </c>
      <c r="U30" s="104"/>
    </row>
    <row r="31" spans="1:21" ht="21.95" customHeight="1" x14ac:dyDescent="0.25">
      <c r="A31" s="84"/>
      <c r="B31" s="114"/>
      <c r="C31" s="30">
        <v>28</v>
      </c>
      <c r="D31" s="31" t="s">
        <v>62</v>
      </c>
      <c r="E31" s="32" t="s">
        <v>32</v>
      </c>
      <c r="F31" s="33" t="s">
        <v>33</v>
      </c>
      <c r="G31" s="34" t="s">
        <v>21</v>
      </c>
      <c r="H31" s="35" t="s">
        <v>34</v>
      </c>
      <c r="I31" s="36"/>
      <c r="J31" s="36"/>
      <c r="K31" s="36"/>
      <c r="L31" s="36"/>
      <c r="M31" s="36"/>
      <c r="N31" s="36"/>
      <c r="O31" s="36"/>
      <c r="P31" s="36">
        <v>6</v>
      </c>
      <c r="Q31" s="36"/>
      <c r="R31" s="37">
        <f t="shared" si="0"/>
        <v>6</v>
      </c>
      <c r="S31" s="38">
        <v>2400</v>
      </c>
      <c r="T31" s="39">
        <f t="shared" si="1"/>
        <v>14400</v>
      </c>
      <c r="U31" s="104"/>
    </row>
    <row r="32" spans="1:21" ht="21.95" customHeight="1" x14ac:dyDescent="0.25">
      <c r="A32" s="84"/>
      <c r="B32" s="114"/>
      <c r="C32" s="30">
        <v>29</v>
      </c>
      <c r="D32" s="31" t="s">
        <v>63</v>
      </c>
      <c r="E32" s="32" t="s">
        <v>32</v>
      </c>
      <c r="F32" s="33" t="s">
        <v>33</v>
      </c>
      <c r="G32" s="34" t="s">
        <v>21</v>
      </c>
      <c r="H32" s="35" t="s">
        <v>34</v>
      </c>
      <c r="I32" s="36">
        <v>3</v>
      </c>
      <c r="J32" s="36">
        <v>5</v>
      </c>
      <c r="K32" s="36">
        <v>10</v>
      </c>
      <c r="L32" s="36"/>
      <c r="M32" s="36">
        <v>2</v>
      </c>
      <c r="N32" s="36">
        <v>1</v>
      </c>
      <c r="O32" s="36"/>
      <c r="P32" s="36">
        <v>6</v>
      </c>
      <c r="Q32" s="36"/>
      <c r="R32" s="37">
        <f t="shared" si="0"/>
        <v>27</v>
      </c>
      <c r="S32" s="38">
        <v>3000</v>
      </c>
      <c r="T32" s="39">
        <f t="shared" si="1"/>
        <v>81000</v>
      </c>
      <c r="U32" s="104"/>
    </row>
    <row r="33" spans="1:21" ht="21.95" customHeight="1" x14ac:dyDescent="0.25">
      <c r="A33" s="84"/>
      <c r="B33" s="114"/>
      <c r="C33" s="30">
        <v>30</v>
      </c>
      <c r="D33" s="31" t="s">
        <v>49</v>
      </c>
      <c r="E33" s="32" t="s">
        <v>32</v>
      </c>
      <c r="F33" s="33" t="s">
        <v>33</v>
      </c>
      <c r="G33" s="34" t="s">
        <v>21</v>
      </c>
      <c r="H33" s="35" t="s">
        <v>34</v>
      </c>
      <c r="I33" s="36">
        <v>1</v>
      </c>
      <c r="J33" s="36"/>
      <c r="K33" s="36"/>
      <c r="L33" s="36"/>
      <c r="M33" s="36"/>
      <c r="N33" s="36"/>
      <c r="O33" s="36"/>
      <c r="P33" s="36">
        <v>6</v>
      </c>
      <c r="Q33" s="36"/>
      <c r="R33" s="37">
        <f t="shared" si="0"/>
        <v>7</v>
      </c>
      <c r="S33" s="38">
        <v>3500</v>
      </c>
      <c r="T33" s="39">
        <f t="shared" si="1"/>
        <v>24500</v>
      </c>
      <c r="U33" s="104"/>
    </row>
    <row r="34" spans="1:21" ht="21.95" customHeight="1" x14ac:dyDescent="0.25">
      <c r="A34" s="84"/>
      <c r="B34" s="114"/>
      <c r="C34" s="30">
        <v>31</v>
      </c>
      <c r="D34" s="31" t="s">
        <v>64</v>
      </c>
      <c r="E34" s="32" t="s">
        <v>32</v>
      </c>
      <c r="F34" s="33" t="s">
        <v>33</v>
      </c>
      <c r="G34" s="34" t="s">
        <v>21</v>
      </c>
      <c r="H34" s="35" t="s">
        <v>34</v>
      </c>
      <c r="I34" s="36">
        <v>4</v>
      </c>
      <c r="J34" s="36">
        <v>5</v>
      </c>
      <c r="K34" s="36">
        <v>10</v>
      </c>
      <c r="L34" s="36"/>
      <c r="M34" s="36"/>
      <c r="N34" s="36"/>
      <c r="O34" s="36"/>
      <c r="P34" s="36">
        <v>6</v>
      </c>
      <c r="Q34" s="36"/>
      <c r="R34" s="37">
        <f t="shared" si="0"/>
        <v>25</v>
      </c>
      <c r="S34" s="38">
        <v>3500</v>
      </c>
      <c r="T34" s="39">
        <f t="shared" si="1"/>
        <v>87500</v>
      </c>
      <c r="U34" s="104"/>
    </row>
    <row r="35" spans="1:21" ht="21.95" customHeight="1" x14ac:dyDescent="0.25">
      <c r="A35" s="84"/>
      <c r="B35" s="114"/>
      <c r="C35" s="30">
        <v>32</v>
      </c>
      <c r="D35" s="31" t="s">
        <v>65</v>
      </c>
      <c r="E35" s="32" t="s">
        <v>32</v>
      </c>
      <c r="F35" s="33" t="s">
        <v>33</v>
      </c>
      <c r="G35" s="34" t="s">
        <v>21</v>
      </c>
      <c r="H35" s="35" t="s">
        <v>34</v>
      </c>
      <c r="I35" s="36"/>
      <c r="J35" s="36"/>
      <c r="K35" s="36"/>
      <c r="L35" s="36"/>
      <c r="M35" s="36"/>
      <c r="N35" s="36"/>
      <c r="O35" s="36"/>
      <c r="P35" s="36">
        <v>6</v>
      </c>
      <c r="Q35" s="36"/>
      <c r="R35" s="37">
        <f t="shared" si="0"/>
        <v>6</v>
      </c>
      <c r="S35" s="38">
        <v>1250</v>
      </c>
      <c r="T35" s="39">
        <f t="shared" si="1"/>
        <v>7500</v>
      </c>
      <c r="U35" s="104"/>
    </row>
    <row r="36" spans="1:21" ht="21.95" customHeight="1" x14ac:dyDescent="0.25">
      <c r="A36" s="84"/>
      <c r="B36" s="114"/>
      <c r="C36" s="30">
        <v>33</v>
      </c>
      <c r="D36" s="31" t="s">
        <v>66</v>
      </c>
      <c r="E36" s="32" t="s">
        <v>32</v>
      </c>
      <c r="F36" s="33" t="s">
        <v>33</v>
      </c>
      <c r="G36" s="34" t="s">
        <v>21</v>
      </c>
      <c r="H36" s="35" t="s">
        <v>34</v>
      </c>
      <c r="I36" s="36">
        <v>2</v>
      </c>
      <c r="J36" s="36"/>
      <c r="K36" s="36"/>
      <c r="L36" s="36"/>
      <c r="M36" s="36"/>
      <c r="N36" s="36"/>
      <c r="O36" s="36"/>
      <c r="P36" s="36">
        <v>4</v>
      </c>
      <c r="Q36" s="36"/>
      <c r="R36" s="37">
        <f t="shared" ref="R36:R69" si="2">SUM(I36:Q36)</f>
        <v>6</v>
      </c>
      <c r="S36" s="38">
        <v>6000</v>
      </c>
      <c r="T36" s="39">
        <f t="shared" si="1"/>
        <v>36000</v>
      </c>
      <c r="U36" s="104"/>
    </row>
    <row r="37" spans="1:21" ht="21.95" customHeight="1" x14ac:dyDescent="0.25">
      <c r="A37" s="84"/>
      <c r="B37" s="114"/>
      <c r="C37" s="30">
        <v>34</v>
      </c>
      <c r="D37" s="31" t="s">
        <v>67</v>
      </c>
      <c r="E37" s="32" t="s">
        <v>32</v>
      </c>
      <c r="F37" s="33" t="s">
        <v>33</v>
      </c>
      <c r="G37" s="34" t="s">
        <v>21</v>
      </c>
      <c r="H37" s="35" t="s">
        <v>34</v>
      </c>
      <c r="I37" s="36"/>
      <c r="J37" s="36"/>
      <c r="K37" s="36"/>
      <c r="L37" s="36"/>
      <c r="M37" s="36"/>
      <c r="N37" s="36"/>
      <c r="O37" s="36"/>
      <c r="P37" s="36">
        <v>10</v>
      </c>
      <c r="Q37" s="36"/>
      <c r="R37" s="37">
        <f t="shared" si="2"/>
        <v>10</v>
      </c>
      <c r="S37" s="38">
        <v>700</v>
      </c>
      <c r="T37" s="39">
        <f t="shared" si="1"/>
        <v>7000</v>
      </c>
      <c r="U37" s="104"/>
    </row>
    <row r="38" spans="1:21" ht="21.95" customHeight="1" x14ac:dyDescent="0.25">
      <c r="A38" s="84"/>
      <c r="B38" s="114"/>
      <c r="C38" s="30">
        <v>35</v>
      </c>
      <c r="D38" s="31" t="s">
        <v>42</v>
      </c>
      <c r="E38" s="32" t="s">
        <v>32</v>
      </c>
      <c r="F38" s="33" t="s">
        <v>33</v>
      </c>
      <c r="G38" s="34" t="s">
        <v>21</v>
      </c>
      <c r="H38" s="35" t="s">
        <v>34</v>
      </c>
      <c r="I38" s="36"/>
      <c r="J38" s="36">
        <v>5</v>
      </c>
      <c r="K38" s="36"/>
      <c r="L38" s="36"/>
      <c r="M38" s="36">
        <v>2</v>
      </c>
      <c r="N38" s="36"/>
      <c r="O38" s="36"/>
      <c r="P38" s="36">
        <v>10</v>
      </c>
      <c r="Q38" s="36"/>
      <c r="R38" s="37">
        <f t="shared" si="2"/>
        <v>17</v>
      </c>
      <c r="S38" s="38">
        <v>755</v>
      </c>
      <c r="T38" s="39">
        <f t="shared" si="1"/>
        <v>12835</v>
      </c>
      <c r="U38" s="104"/>
    </row>
    <row r="39" spans="1:21" ht="21.95" customHeight="1" x14ac:dyDescent="0.25">
      <c r="A39" s="84"/>
      <c r="B39" s="114"/>
      <c r="C39" s="30">
        <v>36</v>
      </c>
      <c r="D39" s="31" t="s">
        <v>68</v>
      </c>
      <c r="E39" s="32" t="s">
        <v>32</v>
      </c>
      <c r="F39" s="33" t="s">
        <v>33</v>
      </c>
      <c r="G39" s="34" t="s">
        <v>21</v>
      </c>
      <c r="H39" s="35" t="s">
        <v>34</v>
      </c>
      <c r="I39" s="36">
        <v>4</v>
      </c>
      <c r="J39" s="36">
        <v>5</v>
      </c>
      <c r="K39" s="36">
        <v>10</v>
      </c>
      <c r="L39" s="36"/>
      <c r="M39" s="36">
        <v>2</v>
      </c>
      <c r="N39" s="36">
        <v>1</v>
      </c>
      <c r="O39" s="36"/>
      <c r="P39" s="36">
        <v>6</v>
      </c>
      <c r="Q39" s="36"/>
      <c r="R39" s="37">
        <f t="shared" si="2"/>
        <v>28</v>
      </c>
      <c r="S39" s="38">
        <v>2800</v>
      </c>
      <c r="T39" s="39">
        <f t="shared" si="1"/>
        <v>78400</v>
      </c>
      <c r="U39" s="104"/>
    </row>
    <row r="40" spans="1:21" ht="21.95" customHeight="1" x14ac:dyDescent="0.25">
      <c r="A40" s="84"/>
      <c r="B40" s="114"/>
      <c r="C40" s="30">
        <v>37</v>
      </c>
      <c r="D40" s="31" t="s">
        <v>69</v>
      </c>
      <c r="E40" s="32" t="s">
        <v>32</v>
      </c>
      <c r="F40" s="33" t="s">
        <v>33</v>
      </c>
      <c r="G40" s="34" t="s">
        <v>21</v>
      </c>
      <c r="H40" s="35" t="s">
        <v>34</v>
      </c>
      <c r="I40" s="36">
        <v>2</v>
      </c>
      <c r="J40" s="36"/>
      <c r="K40" s="36"/>
      <c r="L40" s="36"/>
      <c r="M40" s="36"/>
      <c r="N40" s="36"/>
      <c r="O40" s="36">
        <v>2</v>
      </c>
      <c r="P40" s="36">
        <v>6</v>
      </c>
      <c r="Q40" s="36"/>
      <c r="R40" s="37">
        <f t="shared" si="2"/>
        <v>10</v>
      </c>
      <c r="S40" s="38">
        <v>3000</v>
      </c>
      <c r="T40" s="39">
        <f t="shared" si="1"/>
        <v>30000</v>
      </c>
      <c r="U40" s="104"/>
    </row>
    <row r="41" spans="1:21" ht="21.95" customHeight="1" x14ac:dyDescent="0.25">
      <c r="A41" s="84"/>
      <c r="B41" s="114"/>
      <c r="C41" s="30">
        <v>38</v>
      </c>
      <c r="D41" s="31" t="s">
        <v>45</v>
      </c>
      <c r="E41" s="32" t="s">
        <v>32</v>
      </c>
      <c r="F41" s="33" t="s">
        <v>33</v>
      </c>
      <c r="G41" s="34" t="s">
        <v>21</v>
      </c>
      <c r="H41" s="35" t="s">
        <v>34</v>
      </c>
      <c r="I41" s="36"/>
      <c r="J41" s="36"/>
      <c r="K41" s="36"/>
      <c r="L41" s="36"/>
      <c r="M41" s="36">
        <v>2</v>
      </c>
      <c r="N41" s="36">
        <v>1</v>
      </c>
      <c r="O41" s="36"/>
      <c r="P41" s="36">
        <v>4</v>
      </c>
      <c r="Q41" s="36"/>
      <c r="R41" s="37">
        <f t="shared" si="2"/>
        <v>7</v>
      </c>
      <c r="S41" s="38">
        <v>800</v>
      </c>
      <c r="T41" s="39">
        <f t="shared" si="1"/>
        <v>5600</v>
      </c>
      <c r="U41" s="104"/>
    </row>
    <row r="42" spans="1:21" ht="21.95" customHeight="1" x14ac:dyDescent="0.25">
      <c r="A42" s="84"/>
      <c r="B42" s="114"/>
      <c r="C42" s="30">
        <v>39</v>
      </c>
      <c r="D42" s="31" t="s">
        <v>70</v>
      </c>
      <c r="E42" s="32" t="s">
        <v>32</v>
      </c>
      <c r="F42" s="33" t="s">
        <v>33</v>
      </c>
      <c r="G42" s="34" t="s">
        <v>21</v>
      </c>
      <c r="H42" s="35" t="s">
        <v>34</v>
      </c>
      <c r="I42" s="36"/>
      <c r="J42" s="36"/>
      <c r="K42" s="36"/>
      <c r="L42" s="36"/>
      <c r="M42" s="36"/>
      <c r="N42" s="36"/>
      <c r="O42" s="36"/>
      <c r="P42" s="36">
        <v>10</v>
      </c>
      <c r="Q42" s="36"/>
      <c r="R42" s="37">
        <f t="shared" si="2"/>
        <v>10</v>
      </c>
      <c r="S42" s="38">
        <v>700</v>
      </c>
      <c r="T42" s="39">
        <f t="shared" si="1"/>
        <v>7000</v>
      </c>
      <c r="U42" s="104"/>
    </row>
    <row r="43" spans="1:21" ht="21.95" customHeight="1" x14ac:dyDescent="0.25">
      <c r="A43" s="84"/>
      <c r="B43" s="114"/>
      <c r="C43" s="30">
        <v>40</v>
      </c>
      <c r="D43" s="31" t="s">
        <v>71</v>
      </c>
      <c r="E43" s="32" t="s">
        <v>32</v>
      </c>
      <c r="F43" s="33" t="s">
        <v>33</v>
      </c>
      <c r="G43" s="34" t="s">
        <v>21</v>
      </c>
      <c r="H43" s="35" t="s">
        <v>34</v>
      </c>
      <c r="I43" s="36"/>
      <c r="J43" s="36"/>
      <c r="K43" s="36"/>
      <c r="L43" s="36"/>
      <c r="M43" s="36"/>
      <c r="N43" s="36"/>
      <c r="O43" s="36"/>
      <c r="P43" s="36">
        <v>4</v>
      </c>
      <c r="Q43" s="36"/>
      <c r="R43" s="37">
        <f t="shared" si="2"/>
        <v>4</v>
      </c>
      <c r="S43" s="38">
        <v>700</v>
      </c>
      <c r="T43" s="39">
        <f t="shared" si="1"/>
        <v>2800</v>
      </c>
      <c r="U43" s="104"/>
    </row>
    <row r="44" spans="1:21" ht="21.95" customHeight="1" x14ac:dyDescent="0.25">
      <c r="A44" s="84"/>
      <c r="B44" s="114"/>
      <c r="C44" s="30">
        <v>41</v>
      </c>
      <c r="D44" s="31" t="s">
        <v>72</v>
      </c>
      <c r="E44" s="32" t="s">
        <v>32</v>
      </c>
      <c r="F44" s="33" t="s">
        <v>33</v>
      </c>
      <c r="G44" s="34" t="s">
        <v>21</v>
      </c>
      <c r="H44" s="35" t="s">
        <v>34</v>
      </c>
      <c r="I44" s="36"/>
      <c r="J44" s="36"/>
      <c r="K44" s="36"/>
      <c r="L44" s="36"/>
      <c r="M44" s="36"/>
      <c r="N44" s="36"/>
      <c r="O44" s="36"/>
      <c r="P44" s="36">
        <v>6</v>
      </c>
      <c r="Q44" s="36"/>
      <c r="R44" s="37">
        <f t="shared" si="2"/>
        <v>6</v>
      </c>
      <c r="S44" s="38">
        <v>700</v>
      </c>
      <c r="T44" s="39">
        <f t="shared" si="1"/>
        <v>4200</v>
      </c>
      <c r="U44" s="104"/>
    </row>
    <row r="45" spans="1:21" ht="21.95" customHeight="1" x14ac:dyDescent="0.25">
      <c r="A45" s="84"/>
      <c r="B45" s="114"/>
      <c r="C45" s="30">
        <v>42</v>
      </c>
      <c r="D45" s="31" t="s">
        <v>73</v>
      </c>
      <c r="E45" s="32" t="s">
        <v>32</v>
      </c>
      <c r="F45" s="33" t="s">
        <v>33</v>
      </c>
      <c r="G45" s="34" t="s">
        <v>21</v>
      </c>
      <c r="H45" s="35" t="s">
        <v>34</v>
      </c>
      <c r="I45" s="36"/>
      <c r="J45" s="36"/>
      <c r="K45" s="36"/>
      <c r="L45" s="36"/>
      <c r="M45" s="36"/>
      <c r="N45" s="36"/>
      <c r="O45" s="36"/>
      <c r="P45" s="36">
        <v>6</v>
      </c>
      <c r="Q45" s="36"/>
      <c r="R45" s="37">
        <f t="shared" si="2"/>
        <v>6</v>
      </c>
      <c r="S45" s="38">
        <v>700</v>
      </c>
      <c r="T45" s="39">
        <f t="shared" si="1"/>
        <v>4200</v>
      </c>
      <c r="U45" s="104"/>
    </row>
    <row r="46" spans="1:21" ht="21.95" customHeight="1" x14ac:dyDescent="0.25">
      <c r="A46" s="84"/>
      <c r="B46" s="114"/>
      <c r="C46" s="30">
        <v>43</v>
      </c>
      <c r="D46" s="31" t="s">
        <v>74</v>
      </c>
      <c r="E46" s="32" t="s">
        <v>32</v>
      </c>
      <c r="F46" s="33" t="s">
        <v>33</v>
      </c>
      <c r="G46" s="34" t="s">
        <v>21</v>
      </c>
      <c r="H46" s="35" t="s">
        <v>34</v>
      </c>
      <c r="I46" s="36"/>
      <c r="J46" s="36"/>
      <c r="K46" s="36"/>
      <c r="L46" s="36"/>
      <c r="M46" s="36"/>
      <c r="N46" s="36"/>
      <c r="O46" s="36"/>
      <c r="P46" s="36">
        <v>6</v>
      </c>
      <c r="Q46" s="36"/>
      <c r="R46" s="37">
        <f t="shared" si="2"/>
        <v>6</v>
      </c>
      <c r="S46" s="38">
        <v>700</v>
      </c>
      <c r="T46" s="39">
        <f t="shared" si="1"/>
        <v>4200</v>
      </c>
      <c r="U46" s="104"/>
    </row>
    <row r="47" spans="1:21" ht="21.95" customHeight="1" x14ac:dyDescent="0.25">
      <c r="A47" s="84"/>
      <c r="B47" s="114"/>
      <c r="C47" s="30">
        <v>44</v>
      </c>
      <c r="D47" s="31" t="s">
        <v>78</v>
      </c>
      <c r="E47" s="32" t="s">
        <v>32</v>
      </c>
      <c r="F47" s="33" t="s">
        <v>33</v>
      </c>
      <c r="G47" s="34" t="s">
        <v>21</v>
      </c>
      <c r="H47" s="35" t="s">
        <v>34</v>
      </c>
      <c r="I47" s="36"/>
      <c r="J47" s="36"/>
      <c r="K47" s="36"/>
      <c r="L47" s="36"/>
      <c r="M47" s="36"/>
      <c r="N47" s="36"/>
      <c r="O47" s="36"/>
      <c r="P47" s="36">
        <v>1</v>
      </c>
      <c r="Q47" s="36"/>
      <c r="R47" s="37">
        <f t="shared" si="2"/>
        <v>1</v>
      </c>
      <c r="S47" s="38">
        <v>2763.84</v>
      </c>
      <c r="T47" s="39">
        <f t="shared" si="1"/>
        <v>2763.84</v>
      </c>
      <c r="U47" s="104"/>
    </row>
    <row r="48" spans="1:21" ht="21.95" customHeight="1" x14ac:dyDescent="0.25">
      <c r="A48" s="84"/>
      <c r="B48" s="114"/>
      <c r="C48" s="30">
        <v>45</v>
      </c>
      <c r="D48" s="31" t="s">
        <v>79</v>
      </c>
      <c r="E48" s="32" t="s">
        <v>32</v>
      </c>
      <c r="F48" s="33" t="s">
        <v>33</v>
      </c>
      <c r="G48" s="34" t="s">
        <v>21</v>
      </c>
      <c r="H48" s="35" t="s">
        <v>34</v>
      </c>
      <c r="I48" s="36"/>
      <c r="J48" s="36"/>
      <c r="K48" s="36"/>
      <c r="L48" s="36"/>
      <c r="M48" s="36"/>
      <c r="N48" s="36"/>
      <c r="O48" s="36"/>
      <c r="P48" s="36">
        <v>4</v>
      </c>
      <c r="Q48" s="36"/>
      <c r="R48" s="37">
        <f t="shared" si="2"/>
        <v>4</v>
      </c>
      <c r="S48" s="38">
        <v>700</v>
      </c>
      <c r="T48" s="39">
        <f t="shared" si="1"/>
        <v>2800</v>
      </c>
      <c r="U48" s="104"/>
    </row>
    <row r="49" spans="1:21" ht="21.95" customHeight="1" x14ac:dyDescent="0.25">
      <c r="A49" s="84"/>
      <c r="B49" s="114"/>
      <c r="C49" s="30">
        <v>46</v>
      </c>
      <c r="D49" s="31" t="s">
        <v>75</v>
      </c>
      <c r="E49" s="32" t="s">
        <v>32</v>
      </c>
      <c r="F49" s="33" t="s">
        <v>33</v>
      </c>
      <c r="G49" s="34" t="s">
        <v>21</v>
      </c>
      <c r="H49" s="35" t="s">
        <v>34</v>
      </c>
      <c r="I49" s="36"/>
      <c r="J49" s="36"/>
      <c r="K49" s="36"/>
      <c r="L49" s="36"/>
      <c r="M49" s="36"/>
      <c r="N49" s="36"/>
      <c r="O49" s="36"/>
      <c r="P49" s="36">
        <v>6</v>
      </c>
      <c r="Q49" s="36"/>
      <c r="R49" s="37">
        <f t="shared" si="2"/>
        <v>6</v>
      </c>
      <c r="S49" s="38">
        <v>700</v>
      </c>
      <c r="T49" s="39">
        <f t="shared" si="1"/>
        <v>4200</v>
      </c>
      <c r="U49" s="104"/>
    </row>
    <row r="50" spans="1:21" ht="21.95" customHeight="1" x14ac:dyDescent="0.25">
      <c r="A50" s="84"/>
      <c r="B50" s="114"/>
      <c r="C50" s="30">
        <v>47</v>
      </c>
      <c r="D50" s="31" t="s">
        <v>80</v>
      </c>
      <c r="E50" s="32" t="s">
        <v>32</v>
      </c>
      <c r="F50" s="33" t="s">
        <v>33</v>
      </c>
      <c r="G50" s="34" t="s">
        <v>21</v>
      </c>
      <c r="H50" s="35" t="s">
        <v>34</v>
      </c>
      <c r="I50" s="36"/>
      <c r="J50" s="36"/>
      <c r="K50" s="36"/>
      <c r="L50" s="36"/>
      <c r="M50" s="36"/>
      <c r="N50" s="36"/>
      <c r="O50" s="36"/>
      <c r="P50" s="36">
        <v>1</v>
      </c>
      <c r="Q50" s="36"/>
      <c r="R50" s="37">
        <f t="shared" si="2"/>
        <v>1</v>
      </c>
      <c r="S50" s="38">
        <v>700</v>
      </c>
      <c r="T50" s="39">
        <f t="shared" si="1"/>
        <v>700</v>
      </c>
      <c r="U50" s="104"/>
    </row>
    <row r="51" spans="1:21" ht="21.95" customHeight="1" x14ac:dyDescent="0.25">
      <c r="A51" s="84"/>
      <c r="B51" s="114"/>
      <c r="C51" s="30">
        <v>48</v>
      </c>
      <c r="D51" s="31" t="s">
        <v>81</v>
      </c>
      <c r="E51" s="32" t="s">
        <v>32</v>
      </c>
      <c r="F51" s="33" t="s">
        <v>33</v>
      </c>
      <c r="G51" s="34" t="s">
        <v>21</v>
      </c>
      <c r="H51" s="35" t="s">
        <v>34</v>
      </c>
      <c r="I51" s="36"/>
      <c r="J51" s="36"/>
      <c r="K51" s="36"/>
      <c r="L51" s="36"/>
      <c r="M51" s="36"/>
      <c r="N51" s="36"/>
      <c r="O51" s="36"/>
      <c r="P51" s="36">
        <v>1</v>
      </c>
      <c r="Q51" s="36"/>
      <c r="R51" s="37">
        <f t="shared" si="2"/>
        <v>1</v>
      </c>
      <c r="S51" s="38">
        <v>700</v>
      </c>
      <c r="T51" s="39">
        <f t="shared" si="1"/>
        <v>700</v>
      </c>
      <c r="U51" s="104"/>
    </row>
    <row r="52" spans="1:21" ht="21.95" customHeight="1" x14ac:dyDescent="0.25">
      <c r="A52" s="84"/>
      <c r="B52" s="114"/>
      <c r="C52" s="30">
        <v>49</v>
      </c>
      <c r="D52" s="31" t="s">
        <v>76</v>
      </c>
      <c r="E52" s="32" t="s">
        <v>32</v>
      </c>
      <c r="F52" s="33" t="s">
        <v>33</v>
      </c>
      <c r="G52" s="34" t="s">
        <v>21</v>
      </c>
      <c r="H52" s="35" t="s">
        <v>34</v>
      </c>
      <c r="I52" s="36"/>
      <c r="J52" s="36"/>
      <c r="K52" s="36"/>
      <c r="L52" s="36"/>
      <c r="M52" s="36"/>
      <c r="N52" s="36"/>
      <c r="O52" s="36"/>
      <c r="P52" s="36">
        <v>6</v>
      </c>
      <c r="Q52" s="36"/>
      <c r="R52" s="37">
        <f t="shared" si="2"/>
        <v>6</v>
      </c>
      <c r="S52" s="38">
        <v>700</v>
      </c>
      <c r="T52" s="39">
        <f t="shared" si="1"/>
        <v>4200</v>
      </c>
      <c r="U52" s="104"/>
    </row>
    <row r="53" spans="1:21" ht="21.95" customHeight="1" x14ac:dyDescent="0.25">
      <c r="A53" s="84"/>
      <c r="B53" s="114"/>
      <c r="C53" s="30">
        <v>50</v>
      </c>
      <c r="D53" s="31" t="s">
        <v>77</v>
      </c>
      <c r="E53" s="32" t="s">
        <v>32</v>
      </c>
      <c r="F53" s="33" t="s">
        <v>33</v>
      </c>
      <c r="G53" s="34" t="s">
        <v>21</v>
      </c>
      <c r="H53" s="35" t="s">
        <v>34</v>
      </c>
      <c r="I53" s="36"/>
      <c r="J53" s="36"/>
      <c r="K53" s="36"/>
      <c r="L53" s="36"/>
      <c r="M53" s="36"/>
      <c r="N53" s="36"/>
      <c r="O53" s="36"/>
      <c r="P53" s="36">
        <v>6</v>
      </c>
      <c r="Q53" s="36"/>
      <c r="R53" s="37">
        <f t="shared" si="2"/>
        <v>6</v>
      </c>
      <c r="S53" s="38">
        <v>700</v>
      </c>
      <c r="T53" s="39">
        <f t="shared" si="1"/>
        <v>4200</v>
      </c>
      <c r="U53" s="104"/>
    </row>
    <row r="54" spans="1:21" ht="21.95" customHeight="1" x14ac:dyDescent="0.25">
      <c r="A54" s="84"/>
      <c r="B54" s="115"/>
      <c r="C54" s="30">
        <v>51</v>
      </c>
      <c r="D54" s="40" t="s">
        <v>53</v>
      </c>
      <c r="E54" s="32" t="s">
        <v>32</v>
      </c>
      <c r="F54" s="33" t="s">
        <v>33</v>
      </c>
      <c r="G54" s="34" t="s">
        <v>21</v>
      </c>
      <c r="H54" s="35" t="s">
        <v>34</v>
      </c>
      <c r="I54" s="36"/>
      <c r="J54" s="36"/>
      <c r="K54" s="36"/>
      <c r="L54" s="36"/>
      <c r="M54" s="36">
        <v>2</v>
      </c>
      <c r="N54" s="36"/>
      <c r="O54" s="36"/>
      <c r="P54" s="36">
        <v>2</v>
      </c>
      <c r="Q54" s="36"/>
      <c r="R54" s="37">
        <f t="shared" si="2"/>
        <v>4</v>
      </c>
      <c r="S54" s="38">
        <v>16600</v>
      </c>
      <c r="T54" s="39">
        <f t="shared" si="1"/>
        <v>66400</v>
      </c>
      <c r="U54" s="105"/>
    </row>
    <row r="55" spans="1:21" ht="88.5" customHeight="1" x14ac:dyDescent="0.25">
      <c r="A55" s="29" t="s">
        <v>25</v>
      </c>
      <c r="B55" s="71" t="s">
        <v>97</v>
      </c>
      <c r="C55" s="12">
        <v>52</v>
      </c>
      <c r="D55" s="5" t="s">
        <v>82</v>
      </c>
      <c r="E55" s="18" t="s">
        <v>85</v>
      </c>
      <c r="F55" s="19">
        <v>50050002</v>
      </c>
      <c r="G55" s="16" t="s">
        <v>21</v>
      </c>
      <c r="H55" s="19">
        <v>33903923</v>
      </c>
      <c r="I55" s="6"/>
      <c r="J55" s="6"/>
      <c r="K55" s="6"/>
      <c r="L55" s="6"/>
      <c r="M55" s="6"/>
      <c r="N55" s="6"/>
      <c r="O55" s="6"/>
      <c r="P55" s="6">
        <v>1</v>
      </c>
      <c r="Q55" s="6"/>
      <c r="R55" s="23">
        <f t="shared" si="2"/>
        <v>1</v>
      </c>
      <c r="S55" s="13">
        <v>163999.99</v>
      </c>
      <c r="T55" s="25">
        <f t="shared" si="1"/>
        <v>163999.99</v>
      </c>
      <c r="U55" s="28">
        <f>S55</f>
        <v>163999.99</v>
      </c>
    </row>
    <row r="56" spans="1:21" ht="53.25" customHeight="1" x14ac:dyDescent="0.25">
      <c r="A56" s="106" t="s">
        <v>26</v>
      </c>
      <c r="B56" s="116" t="s">
        <v>93</v>
      </c>
      <c r="C56" s="53">
        <v>53</v>
      </c>
      <c r="D56" s="54" t="s">
        <v>11</v>
      </c>
      <c r="E56" s="55" t="s">
        <v>84</v>
      </c>
      <c r="F56" s="56">
        <v>50140001</v>
      </c>
      <c r="G56" s="57" t="s">
        <v>83</v>
      </c>
      <c r="H56" s="56">
        <v>33903912</v>
      </c>
      <c r="I56" s="58"/>
      <c r="J56" s="58"/>
      <c r="K56" s="58"/>
      <c r="L56" s="58">
        <v>2</v>
      </c>
      <c r="M56" s="58"/>
      <c r="N56" s="58"/>
      <c r="O56" s="58"/>
      <c r="P56" s="59"/>
      <c r="Q56" s="59"/>
      <c r="R56" s="60">
        <f t="shared" si="2"/>
        <v>2</v>
      </c>
      <c r="S56" s="61"/>
      <c r="T56" s="62">
        <f t="shared" si="1"/>
        <v>0</v>
      </c>
      <c r="U56" s="107">
        <f>SUM(T56:T57)</f>
        <v>0</v>
      </c>
    </row>
    <row r="57" spans="1:21" ht="51.75" customHeight="1" x14ac:dyDescent="0.25">
      <c r="A57" s="106"/>
      <c r="B57" s="117"/>
      <c r="C57" s="53">
        <v>54</v>
      </c>
      <c r="D57" s="54" t="s">
        <v>12</v>
      </c>
      <c r="E57" s="55" t="s">
        <v>84</v>
      </c>
      <c r="F57" s="56">
        <v>50140001</v>
      </c>
      <c r="G57" s="57" t="s">
        <v>83</v>
      </c>
      <c r="H57" s="56">
        <v>33903912</v>
      </c>
      <c r="I57" s="58"/>
      <c r="J57" s="58"/>
      <c r="K57" s="58"/>
      <c r="L57" s="58">
        <v>2</v>
      </c>
      <c r="M57" s="58"/>
      <c r="N57" s="58"/>
      <c r="O57" s="58"/>
      <c r="P57" s="59"/>
      <c r="Q57" s="59"/>
      <c r="R57" s="60">
        <f t="shared" si="2"/>
        <v>2</v>
      </c>
      <c r="S57" s="61"/>
      <c r="T57" s="62">
        <f t="shared" si="1"/>
        <v>0</v>
      </c>
      <c r="U57" s="109"/>
    </row>
    <row r="58" spans="1:21" ht="28.5" customHeight="1" x14ac:dyDescent="0.25">
      <c r="A58" s="106" t="s">
        <v>27</v>
      </c>
      <c r="B58" s="116" t="s">
        <v>93</v>
      </c>
      <c r="C58" s="53">
        <v>55</v>
      </c>
      <c r="D58" s="54" t="s">
        <v>11</v>
      </c>
      <c r="E58" s="55" t="s">
        <v>84</v>
      </c>
      <c r="F58" s="56">
        <v>50140001</v>
      </c>
      <c r="G58" s="57" t="s">
        <v>83</v>
      </c>
      <c r="H58" s="56">
        <v>33903912</v>
      </c>
      <c r="I58" s="58"/>
      <c r="J58" s="58"/>
      <c r="K58" s="58">
        <v>30</v>
      </c>
      <c r="L58" s="58"/>
      <c r="M58" s="58"/>
      <c r="N58" s="58"/>
      <c r="O58" s="58"/>
      <c r="P58" s="59"/>
      <c r="Q58" s="59"/>
      <c r="R58" s="60">
        <f t="shared" si="2"/>
        <v>30</v>
      </c>
      <c r="S58" s="61"/>
      <c r="T58" s="62">
        <f t="shared" si="1"/>
        <v>0</v>
      </c>
      <c r="U58" s="107">
        <f>SUM(T58:T61)</f>
        <v>0</v>
      </c>
    </row>
    <row r="59" spans="1:21" ht="30.75" customHeight="1" x14ac:dyDescent="0.25">
      <c r="A59" s="106"/>
      <c r="B59" s="118"/>
      <c r="C59" s="53">
        <v>56</v>
      </c>
      <c r="D59" s="54" t="s">
        <v>13</v>
      </c>
      <c r="E59" s="55" t="s">
        <v>84</v>
      </c>
      <c r="F59" s="56">
        <v>50140001</v>
      </c>
      <c r="G59" s="57" t="s">
        <v>83</v>
      </c>
      <c r="H59" s="56">
        <v>33903912</v>
      </c>
      <c r="I59" s="58"/>
      <c r="J59" s="58"/>
      <c r="K59" s="58">
        <v>10</v>
      </c>
      <c r="L59" s="58"/>
      <c r="M59" s="58"/>
      <c r="N59" s="58"/>
      <c r="O59" s="58"/>
      <c r="P59" s="59"/>
      <c r="Q59" s="59"/>
      <c r="R59" s="60">
        <f t="shared" si="2"/>
        <v>10</v>
      </c>
      <c r="S59" s="61"/>
      <c r="T59" s="62">
        <f t="shared" si="1"/>
        <v>0</v>
      </c>
      <c r="U59" s="108"/>
    </row>
    <row r="60" spans="1:21" ht="30" customHeight="1" x14ac:dyDescent="0.25">
      <c r="A60" s="106"/>
      <c r="B60" s="118"/>
      <c r="C60" s="53">
        <v>57</v>
      </c>
      <c r="D60" s="54" t="s">
        <v>15</v>
      </c>
      <c r="E60" s="55" t="s">
        <v>84</v>
      </c>
      <c r="F60" s="56">
        <v>50140001</v>
      </c>
      <c r="G60" s="57" t="s">
        <v>83</v>
      </c>
      <c r="H60" s="56">
        <v>33903912</v>
      </c>
      <c r="I60" s="58"/>
      <c r="J60" s="58"/>
      <c r="K60" s="58">
        <v>5</v>
      </c>
      <c r="L60" s="58"/>
      <c r="M60" s="58"/>
      <c r="N60" s="58"/>
      <c r="O60" s="58"/>
      <c r="P60" s="59"/>
      <c r="Q60" s="59"/>
      <c r="R60" s="60">
        <f t="shared" si="2"/>
        <v>5</v>
      </c>
      <c r="S60" s="61"/>
      <c r="T60" s="62">
        <f t="shared" si="1"/>
        <v>0</v>
      </c>
      <c r="U60" s="108"/>
    </row>
    <row r="61" spans="1:21" ht="32.25" customHeight="1" x14ac:dyDescent="0.25">
      <c r="A61" s="106"/>
      <c r="B61" s="117"/>
      <c r="C61" s="53">
        <v>58</v>
      </c>
      <c r="D61" s="63" t="s">
        <v>16</v>
      </c>
      <c r="E61" s="55" t="s">
        <v>84</v>
      </c>
      <c r="F61" s="64">
        <v>50140001</v>
      </c>
      <c r="G61" s="57" t="s">
        <v>83</v>
      </c>
      <c r="H61" s="64">
        <v>33903912</v>
      </c>
      <c r="I61" s="65"/>
      <c r="J61" s="58"/>
      <c r="K61" s="66">
        <v>60</v>
      </c>
      <c r="L61" s="65"/>
      <c r="M61" s="58"/>
      <c r="N61" s="58"/>
      <c r="O61" s="58"/>
      <c r="P61" s="66"/>
      <c r="Q61" s="66"/>
      <c r="R61" s="60">
        <f>SUM(I61:Q61)</f>
        <v>60</v>
      </c>
      <c r="S61" s="61"/>
      <c r="T61" s="62">
        <f t="shared" si="1"/>
        <v>0</v>
      </c>
      <c r="U61" s="109"/>
    </row>
    <row r="62" spans="1:21" ht="33.75" customHeight="1" x14ac:dyDescent="0.25">
      <c r="A62" s="106" t="s">
        <v>24</v>
      </c>
      <c r="B62" s="116" t="s">
        <v>93</v>
      </c>
      <c r="C62" s="53">
        <v>59</v>
      </c>
      <c r="D62" s="54" t="s">
        <v>11</v>
      </c>
      <c r="E62" s="55" t="s">
        <v>84</v>
      </c>
      <c r="F62" s="56">
        <v>50140001</v>
      </c>
      <c r="G62" s="57" t="s">
        <v>83</v>
      </c>
      <c r="H62" s="56">
        <v>33903912</v>
      </c>
      <c r="I62" s="58">
        <v>1</v>
      </c>
      <c r="J62" s="58"/>
      <c r="K62" s="58"/>
      <c r="L62" s="58"/>
      <c r="M62" s="58"/>
      <c r="N62" s="58"/>
      <c r="O62" s="58"/>
      <c r="P62" s="59">
        <v>106</v>
      </c>
      <c r="Q62" s="59">
        <v>4</v>
      </c>
      <c r="R62" s="60">
        <f t="shared" si="2"/>
        <v>111</v>
      </c>
      <c r="S62" s="61"/>
      <c r="T62" s="62">
        <f t="shared" si="1"/>
        <v>0</v>
      </c>
      <c r="U62" s="107">
        <f>SUM(T62:T69)</f>
        <v>0</v>
      </c>
    </row>
    <row r="63" spans="1:21" ht="40.5" customHeight="1" x14ac:dyDescent="0.25">
      <c r="A63" s="106"/>
      <c r="B63" s="118"/>
      <c r="C63" s="53">
        <v>60</v>
      </c>
      <c r="D63" s="54" t="s">
        <v>13</v>
      </c>
      <c r="E63" s="55" t="s">
        <v>84</v>
      </c>
      <c r="F63" s="56">
        <v>50140001</v>
      </c>
      <c r="G63" s="57" t="s">
        <v>83</v>
      </c>
      <c r="H63" s="56">
        <v>33903912</v>
      </c>
      <c r="I63" s="58"/>
      <c r="J63" s="58"/>
      <c r="K63" s="58"/>
      <c r="L63" s="58"/>
      <c r="M63" s="58"/>
      <c r="N63" s="58"/>
      <c r="O63" s="58"/>
      <c r="P63" s="59">
        <f>16+8</f>
        <v>24</v>
      </c>
      <c r="Q63" s="59"/>
      <c r="R63" s="60">
        <f t="shared" si="2"/>
        <v>24</v>
      </c>
      <c r="S63" s="61"/>
      <c r="T63" s="62">
        <f t="shared" si="1"/>
        <v>0</v>
      </c>
      <c r="U63" s="108"/>
    </row>
    <row r="64" spans="1:21" ht="38.25" customHeight="1" x14ac:dyDescent="0.25">
      <c r="A64" s="106"/>
      <c r="B64" s="118"/>
      <c r="C64" s="53">
        <v>61</v>
      </c>
      <c r="D64" s="54" t="s">
        <v>14</v>
      </c>
      <c r="E64" s="55" t="s">
        <v>84</v>
      </c>
      <c r="F64" s="56">
        <v>50140001</v>
      </c>
      <c r="G64" s="57" t="s">
        <v>83</v>
      </c>
      <c r="H64" s="56">
        <v>33903912</v>
      </c>
      <c r="I64" s="58"/>
      <c r="J64" s="58"/>
      <c r="K64" s="58"/>
      <c r="L64" s="58"/>
      <c r="M64" s="58"/>
      <c r="N64" s="58"/>
      <c r="O64" s="58"/>
      <c r="P64" s="59">
        <v>8</v>
      </c>
      <c r="Q64" s="59"/>
      <c r="R64" s="60">
        <f t="shared" si="2"/>
        <v>8</v>
      </c>
      <c r="S64" s="61"/>
      <c r="T64" s="62">
        <f t="shared" si="1"/>
        <v>0</v>
      </c>
      <c r="U64" s="108"/>
    </row>
    <row r="65" spans="1:21" ht="33.75" customHeight="1" x14ac:dyDescent="0.25">
      <c r="A65" s="106"/>
      <c r="B65" s="118"/>
      <c r="C65" s="53">
        <v>62</v>
      </c>
      <c r="D65" s="54" t="s">
        <v>17</v>
      </c>
      <c r="E65" s="55" t="s">
        <v>84</v>
      </c>
      <c r="F65" s="56">
        <v>50140001</v>
      </c>
      <c r="G65" s="57" t="s">
        <v>83</v>
      </c>
      <c r="H65" s="56">
        <v>33903912</v>
      </c>
      <c r="I65" s="58"/>
      <c r="J65" s="58"/>
      <c r="K65" s="58"/>
      <c r="L65" s="58"/>
      <c r="M65" s="58"/>
      <c r="N65" s="58"/>
      <c r="O65" s="58"/>
      <c r="P65" s="59">
        <v>5</v>
      </c>
      <c r="Q65" s="59"/>
      <c r="R65" s="60">
        <f t="shared" si="2"/>
        <v>5</v>
      </c>
      <c r="S65" s="61"/>
      <c r="T65" s="62">
        <f t="shared" si="1"/>
        <v>0</v>
      </c>
      <c r="U65" s="108"/>
    </row>
    <row r="66" spans="1:21" ht="30" customHeight="1" x14ac:dyDescent="0.25">
      <c r="A66" s="106"/>
      <c r="B66" s="118"/>
      <c r="C66" s="53">
        <v>63</v>
      </c>
      <c r="D66" s="54" t="s">
        <v>15</v>
      </c>
      <c r="E66" s="55" t="s">
        <v>84</v>
      </c>
      <c r="F66" s="56">
        <v>50140001</v>
      </c>
      <c r="G66" s="57" t="s">
        <v>83</v>
      </c>
      <c r="H66" s="56">
        <v>33903912</v>
      </c>
      <c r="I66" s="58"/>
      <c r="J66" s="58"/>
      <c r="K66" s="58"/>
      <c r="L66" s="58"/>
      <c r="M66" s="58"/>
      <c r="N66" s="58"/>
      <c r="O66" s="58"/>
      <c r="P66" s="59">
        <v>20</v>
      </c>
      <c r="Q66" s="59"/>
      <c r="R66" s="60">
        <f t="shared" si="2"/>
        <v>20</v>
      </c>
      <c r="S66" s="61"/>
      <c r="T66" s="62">
        <f t="shared" si="1"/>
        <v>0</v>
      </c>
      <c r="U66" s="108"/>
    </row>
    <row r="67" spans="1:21" ht="47.25" x14ac:dyDescent="0.25">
      <c r="A67" s="106"/>
      <c r="B67" s="118"/>
      <c r="C67" s="53">
        <v>64</v>
      </c>
      <c r="D67" s="54" t="s">
        <v>12</v>
      </c>
      <c r="E67" s="55" t="s">
        <v>84</v>
      </c>
      <c r="F67" s="56">
        <v>50140001</v>
      </c>
      <c r="G67" s="57" t="s">
        <v>83</v>
      </c>
      <c r="H67" s="56">
        <v>33903912</v>
      </c>
      <c r="I67" s="58">
        <v>1</v>
      </c>
      <c r="J67" s="58"/>
      <c r="K67" s="58"/>
      <c r="L67" s="58"/>
      <c r="M67" s="58"/>
      <c r="N67" s="58"/>
      <c r="O67" s="58"/>
      <c r="P67" s="59">
        <v>16</v>
      </c>
      <c r="Q67" s="59"/>
      <c r="R67" s="60">
        <f t="shared" si="2"/>
        <v>17</v>
      </c>
      <c r="S67" s="61"/>
      <c r="T67" s="62">
        <f t="shared" si="1"/>
        <v>0</v>
      </c>
      <c r="U67" s="108"/>
    </row>
    <row r="68" spans="1:21" ht="33.75" customHeight="1" x14ac:dyDescent="0.25">
      <c r="A68" s="106"/>
      <c r="B68" s="118"/>
      <c r="C68" s="53">
        <v>65</v>
      </c>
      <c r="D68" s="63" t="s">
        <v>16</v>
      </c>
      <c r="E68" s="55" t="s">
        <v>84</v>
      </c>
      <c r="F68" s="64">
        <v>50140001</v>
      </c>
      <c r="G68" s="57" t="s">
        <v>83</v>
      </c>
      <c r="H68" s="64">
        <v>33903912</v>
      </c>
      <c r="I68" s="65"/>
      <c r="J68" s="58"/>
      <c r="K68" s="66"/>
      <c r="L68" s="65"/>
      <c r="M68" s="58"/>
      <c r="N68" s="58"/>
      <c r="O68" s="58"/>
      <c r="P68" s="66">
        <v>16</v>
      </c>
      <c r="Q68" s="66"/>
      <c r="R68" s="60">
        <f t="shared" si="2"/>
        <v>16</v>
      </c>
      <c r="S68" s="61"/>
      <c r="T68" s="62">
        <f t="shared" si="1"/>
        <v>0</v>
      </c>
      <c r="U68" s="108"/>
    </row>
    <row r="69" spans="1:21" ht="33" customHeight="1" x14ac:dyDescent="0.25">
      <c r="A69" s="106"/>
      <c r="B69" s="117"/>
      <c r="C69" s="53">
        <v>66</v>
      </c>
      <c r="D69" s="67" t="s">
        <v>18</v>
      </c>
      <c r="E69" s="55" t="s">
        <v>84</v>
      </c>
      <c r="F69" s="68">
        <v>50140001</v>
      </c>
      <c r="G69" s="57" t="s">
        <v>83</v>
      </c>
      <c r="H69" s="68">
        <v>33903912</v>
      </c>
      <c r="I69" s="69"/>
      <c r="J69" s="58"/>
      <c r="K69" s="69"/>
      <c r="L69" s="69"/>
      <c r="M69" s="58"/>
      <c r="N69" s="58"/>
      <c r="O69" s="58"/>
      <c r="P69" s="70">
        <v>20</v>
      </c>
      <c r="Q69" s="70"/>
      <c r="R69" s="60">
        <f t="shared" si="2"/>
        <v>20</v>
      </c>
      <c r="S69" s="61"/>
      <c r="T69" s="62">
        <f t="shared" si="1"/>
        <v>0</v>
      </c>
      <c r="U69" s="109"/>
    </row>
    <row r="70" spans="1:21" ht="36.75" customHeight="1" x14ac:dyDescent="0.25">
      <c r="A70" s="83" t="s">
        <v>88</v>
      </c>
      <c r="B70" s="83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26" t="s">
        <v>90</v>
      </c>
      <c r="U70" s="24">
        <f>SUM(U4:U62)</f>
        <v>972197.34</v>
      </c>
    </row>
    <row r="71" spans="1:21" ht="78" customHeight="1" x14ac:dyDescent="0.25">
      <c r="A71" s="3"/>
      <c r="B71" s="3"/>
      <c r="C71" s="3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3"/>
      <c r="T71" s="3"/>
      <c r="U71" s="3"/>
    </row>
    <row r="72" spans="1:21" ht="78" customHeight="1" x14ac:dyDescent="0.25">
      <c r="A72" s="3"/>
      <c r="B72" s="3"/>
      <c r="C72" s="3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3"/>
      <c r="T72" s="3"/>
      <c r="U72" s="3"/>
    </row>
    <row r="73" spans="1:21" ht="78" customHeight="1" x14ac:dyDescent="0.25">
      <c r="A73" s="3"/>
      <c r="B73" s="3"/>
      <c r="C73" s="3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3"/>
      <c r="T73" s="3"/>
      <c r="U73" s="3"/>
    </row>
    <row r="74" spans="1:21" ht="78" customHeight="1" x14ac:dyDescent="0.25">
      <c r="A74" s="3"/>
      <c r="B74" s="3"/>
      <c r="C74" s="3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3"/>
      <c r="T74" s="3"/>
      <c r="U74" s="3"/>
    </row>
    <row r="75" spans="1:21" x14ac:dyDescent="0.25">
      <c r="A75" s="3"/>
      <c r="B75" s="3"/>
      <c r="C75" s="3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3"/>
      <c r="T75" s="3"/>
      <c r="U75" s="3"/>
    </row>
    <row r="76" spans="1:21" x14ac:dyDescent="0.25">
      <c r="A76" s="3"/>
      <c r="B76" s="3"/>
      <c r="C76" s="3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3"/>
      <c r="T76" s="3"/>
      <c r="U76" s="3"/>
    </row>
    <row r="77" spans="1:21" x14ac:dyDescent="0.25">
      <c r="A77" s="3"/>
      <c r="B77" s="3"/>
      <c r="C77" s="3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3"/>
      <c r="T77" s="3"/>
      <c r="U77" s="3"/>
    </row>
    <row r="78" spans="1:21" x14ac:dyDescent="0.25">
      <c r="A78" s="3"/>
      <c r="B78" s="3"/>
      <c r="C78" s="3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3"/>
      <c r="T78" s="3"/>
      <c r="U78" s="3"/>
    </row>
    <row r="79" spans="1:21" x14ac:dyDescent="0.25">
      <c r="A79" s="3"/>
      <c r="B79" s="3"/>
      <c r="C79" s="3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3"/>
      <c r="T79" s="3"/>
      <c r="U79" s="3"/>
    </row>
    <row r="80" spans="1:21" x14ac:dyDescent="0.25">
      <c r="A80" s="3"/>
      <c r="B80" s="3"/>
      <c r="C80" s="3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3"/>
      <c r="T80" s="3"/>
      <c r="U80" s="3"/>
    </row>
    <row r="81" spans="1:21" x14ac:dyDescent="0.25">
      <c r="A81" s="3"/>
      <c r="B81" s="3"/>
      <c r="C81" s="3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3"/>
      <c r="T81" s="3"/>
      <c r="U81" s="3"/>
    </row>
    <row r="82" spans="1:21" x14ac:dyDescent="0.25">
      <c r="A82" s="3"/>
      <c r="B82" s="3"/>
      <c r="C82" s="3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3"/>
      <c r="T82" s="3"/>
      <c r="U82" s="3"/>
    </row>
    <row r="83" spans="1:21" x14ac:dyDescent="0.25">
      <c r="A83" s="3"/>
      <c r="B83" s="3"/>
      <c r="C83" s="3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3"/>
      <c r="T83" s="3"/>
      <c r="U83" s="3"/>
    </row>
    <row r="84" spans="1:21" x14ac:dyDescent="0.25">
      <c r="A84" s="3"/>
      <c r="B84" s="3"/>
      <c r="C84" s="3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3"/>
      <c r="T84" s="3"/>
      <c r="U84" s="3"/>
    </row>
    <row r="85" spans="1:21" x14ac:dyDescent="0.25">
      <c r="A85" s="3"/>
      <c r="B85" s="3"/>
      <c r="C85" s="3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3"/>
      <c r="T85" s="3"/>
      <c r="U85" s="3"/>
    </row>
    <row r="86" spans="1:21" x14ac:dyDescent="0.25">
      <c r="A86" s="3"/>
      <c r="B86" s="3"/>
      <c r="C86" s="3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3"/>
      <c r="T86" s="3"/>
      <c r="U86" s="3"/>
    </row>
    <row r="87" spans="1:21" x14ac:dyDescent="0.25">
      <c r="A87" s="3"/>
      <c r="B87" s="3"/>
      <c r="C87" s="3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3"/>
      <c r="T87" s="3"/>
      <c r="U87" s="3"/>
    </row>
    <row r="88" spans="1:21" x14ac:dyDescent="0.25">
      <c r="A88" s="3"/>
      <c r="B88" s="3"/>
      <c r="C88" s="3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3"/>
      <c r="T88" s="3"/>
      <c r="U88" s="3"/>
    </row>
    <row r="89" spans="1:21" x14ac:dyDescent="0.25">
      <c r="A89" s="3"/>
      <c r="B89" s="3"/>
      <c r="C89" s="3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3"/>
      <c r="T89" s="3"/>
      <c r="U89" s="3"/>
    </row>
    <row r="90" spans="1:21" x14ac:dyDescent="0.25">
      <c r="A90" s="3"/>
      <c r="B90" s="3"/>
      <c r="C90" s="3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3"/>
      <c r="T90" s="3"/>
      <c r="U90" s="3"/>
    </row>
    <row r="91" spans="1:21" x14ac:dyDescent="0.25">
      <c r="A91" s="3"/>
      <c r="B91" s="3"/>
      <c r="C91" s="3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3"/>
      <c r="T91" s="3"/>
      <c r="U91" s="3"/>
    </row>
    <row r="92" spans="1:21" x14ac:dyDescent="0.25">
      <c r="A92" s="3"/>
      <c r="B92" s="3"/>
      <c r="C92" s="3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3"/>
      <c r="T92" s="3"/>
      <c r="U92" s="3"/>
    </row>
    <row r="93" spans="1:21" x14ac:dyDescent="0.25">
      <c r="A93" s="3"/>
      <c r="B93" s="3"/>
      <c r="C93" s="3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3"/>
      <c r="T93" s="3"/>
      <c r="U93" s="3"/>
    </row>
    <row r="95" spans="1:21" s="3" customFormat="1" x14ac:dyDescent="0.25"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</row>
    <row r="96" spans="1:21" s="3" customFormat="1" x14ac:dyDescent="0.25"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</row>
    <row r="97" spans="4:18" s="3" customFormat="1" x14ac:dyDescent="0.25"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</row>
    <row r="98" spans="4:18" s="3" customFormat="1" x14ac:dyDescent="0.25"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</row>
    <row r="99" spans="4:18" s="3" customFormat="1" x14ac:dyDescent="0.25"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</row>
    <row r="100" spans="4:18" s="3" customFormat="1" x14ac:dyDescent="0.25"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</row>
    <row r="101" spans="4:18" s="3" customFormat="1" x14ac:dyDescent="0.25"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</row>
    <row r="102" spans="4:18" s="3" customFormat="1" x14ac:dyDescent="0.25"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</row>
    <row r="103" spans="4:18" s="3" customFormat="1" x14ac:dyDescent="0.25"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</row>
    <row r="104" spans="4:18" s="3" customFormat="1" x14ac:dyDescent="0.25"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</row>
    <row r="105" spans="4:18" s="3" customFormat="1" x14ac:dyDescent="0.25"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</row>
    <row r="106" spans="4:18" s="3" customFormat="1" x14ac:dyDescent="0.25"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</row>
    <row r="107" spans="4:18" s="3" customFormat="1" x14ac:dyDescent="0.25"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</row>
    <row r="108" spans="4:18" s="3" customFormat="1" x14ac:dyDescent="0.25"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</row>
    <row r="109" spans="4:18" s="3" customFormat="1" x14ac:dyDescent="0.25"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</row>
    <row r="110" spans="4:18" s="3" customFormat="1" x14ac:dyDescent="0.25"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</row>
    <row r="111" spans="4:18" s="3" customFormat="1" x14ac:dyDescent="0.25"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</row>
    <row r="112" spans="4:18" s="3" customFormat="1" x14ac:dyDescent="0.25"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</row>
    <row r="113" spans="4:18" s="3" customFormat="1" x14ac:dyDescent="0.25"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</row>
    <row r="114" spans="4:18" s="3" customFormat="1" x14ac:dyDescent="0.25"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</row>
    <row r="115" spans="4:18" s="3" customFormat="1" x14ac:dyDescent="0.25"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</row>
    <row r="116" spans="4:18" s="3" customFormat="1" x14ac:dyDescent="0.25"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</row>
    <row r="117" spans="4:18" s="3" customFormat="1" x14ac:dyDescent="0.25"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</row>
    <row r="118" spans="4:18" s="3" customFormat="1" x14ac:dyDescent="0.25"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</row>
    <row r="119" spans="4:18" s="3" customFormat="1" x14ac:dyDescent="0.25"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</row>
    <row r="120" spans="4:18" s="3" customFormat="1" x14ac:dyDescent="0.25"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</row>
    <row r="121" spans="4:18" s="3" customFormat="1" x14ac:dyDescent="0.25"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</row>
    <row r="122" spans="4:18" s="3" customFormat="1" x14ac:dyDescent="0.25"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</row>
    <row r="123" spans="4:18" s="3" customFormat="1" x14ac:dyDescent="0.25"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</row>
    <row r="124" spans="4:18" s="3" customFormat="1" x14ac:dyDescent="0.25"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</row>
    <row r="125" spans="4:18" s="3" customFormat="1" x14ac:dyDescent="0.25"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</row>
    <row r="126" spans="4:18" s="3" customFormat="1" x14ac:dyDescent="0.25"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</row>
    <row r="127" spans="4:18" s="3" customFormat="1" x14ac:dyDescent="0.25"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</row>
    <row r="128" spans="4:18" s="3" customFormat="1" x14ac:dyDescent="0.25"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</row>
    <row r="129" spans="4:18" s="3" customFormat="1" x14ac:dyDescent="0.25"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</row>
    <row r="130" spans="4:18" s="3" customFormat="1" x14ac:dyDescent="0.25"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</row>
    <row r="131" spans="4:18" s="3" customFormat="1" x14ac:dyDescent="0.25"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</row>
    <row r="132" spans="4:18" s="3" customFormat="1" x14ac:dyDescent="0.25"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</row>
    <row r="133" spans="4:18" s="3" customFormat="1" x14ac:dyDescent="0.25"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</row>
    <row r="134" spans="4:18" s="3" customFormat="1" x14ac:dyDescent="0.25"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</row>
    <row r="135" spans="4:18" s="3" customFormat="1" x14ac:dyDescent="0.25"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</row>
    <row r="136" spans="4:18" s="3" customFormat="1" x14ac:dyDescent="0.25"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</row>
    <row r="137" spans="4:18" s="3" customFormat="1" x14ac:dyDescent="0.25"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</row>
    <row r="138" spans="4:18" s="3" customFormat="1" x14ac:dyDescent="0.25"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</row>
    <row r="139" spans="4:18" s="3" customFormat="1" x14ac:dyDescent="0.25"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</row>
    <row r="140" spans="4:18" s="3" customFormat="1" x14ac:dyDescent="0.25"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</row>
    <row r="141" spans="4:18" s="3" customFormat="1" x14ac:dyDescent="0.25"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</row>
    <row r="142" spans="4:18" s="3" customFormat="1" x14ac:dyDescent="0.25"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</row>
    <row r="143" spans="4:18" s="3" customFormat="1" x14ac:dyDescent="0.25"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</row>
    <row r="144" spans="4:18" s="3" customFormat="1" x14ac:dyDescent="0.25"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</row>
    <row r="145" spans="4:18" s="3" customFormat="1" x14ac:dyDescent="0.25"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</row>
    <row r="146" spans="4:18" s="3" customFormat="1" x14ac:dyDescent="0.25"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</row>
    <row r="147" spans="4:18" s="3" customFormat="1" x14ac:dyDescent="0.25"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</row>
    <row r="148" spans="4:18" s="3" customFormat="1" x14ac:dyDescent="0.25"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</row>
    <row r="149" spans="4:18" s="3" customFormat="1" x14ac:dyDescent="0.25"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</row>
    <row r="150" spans="4:18" s="3" customFormat="1" x14ac:dyDescent="0.25"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</row>
    <row r="151" spans="4:18" s="3" customFormat="1" x14ac:dyDescent="0.25"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</row>
    <row r="152" spans="4:18" s="3" customFormat="1" x14ac:dyDescent="0.25"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</row>
    <row r="153" spans="4:18" s="3" customFormat="1" x14ac:dyDescent="0.25"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</row>
    <row r="154" spans="4:18" s="3" customFormat="1" x14ac:dyDescent="0.25"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</row>
    <row r="155" spans="4:18" s="3" customFormat="1" x14ac:dyDescent="0.25"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</row>
    <row r="156" spans="4:18" s="3" customFormat="1" x14ac:dyDescent="0.25"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</row>
    <row r="157" spans="4:18" s="3" customFormat="1" x14ac:dyDescent="0.25"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</row>
    <row r="158" spans="4:18" s="3" customFormat="1" x14ac:dyDescent="0.25"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</row>
    <row r="159" spans="4:18" s="3" customFormat="1" x14ac:dyDescent="0.25"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</row>
    <row r="160" spans="4:18" s="3" customFormat="1" x14ac:dyDescent="0.25"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</row>
    <row r="161" spans="4:18" s="3" customFormat="1" x14ac:dyDescent="0.25"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</row>
    <row r="162" spans="4:18" s="3" customFormat="1" x14ac:dyDescent="0.25"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</row>
    <row r="163" spans="4:18" s="3" customFormat="1" x14ac:dyDescent="0.25"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</row>
    <row r="164" spans="4:18" s="3" customFormat="1" x14ac:dyDescent="0.25"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</row>
    <row r="165" spans="4:18" s="3" customFormat="1" x14ac:dyDescent="0.25"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</row>
    <row r="166" spans="4:18" s="3" customFormat="1" x14ac:dyDescent="0.25"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</row>
    <row r="167" spans="4:18" s="3" customFormat="1" x14ac:dyDescent="0.25"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</row>
    <row r="168" spans="4:18" s="3" customFormat="1" x14ac:dyDescent="0.25"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</row>
    <row r="169" spans="4:18" s="3" customFormat="1" x14ac:dyDescent="0.25"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</row>
    <row r="170" spans="4:18" s="3" customFormat="1" x14ac:dyDescent="0.25"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</row>
    <row r="171" spans="4:18" s="3" customFormat="1" x14ac:dyDescent="0.25"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</row>
    <row r="172" spans="4:18" s="3" customFormat="1" x14ac:dyDescent="0.25"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</row>
    <row r="173" spans="4:18" s="3" customFormat="1" x14ac:dyDescent="0.25"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</row>
    <row r="174" spans="4:18" s="3" customFormat="1" x14ac:dyDescent="0.25"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</row>
    <row r="175" spans="4:18" s="3" customFormat="1" x14ac:dyDescent="0.25"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</row>
    <row r="176" spans="4:18" s="3" customFormat="1" x14ac:dyDescent="0.25"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</row>
    <row r="177" spans="4:18" s="3" customFormat="1" x14ac:dyDescent="0.25"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</row>
    <row r="178" spans="4:18" s="3" customFormat="1" x14ac:dyDescent="0.25"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</row>
    <row r="179" spans="4:18" s="3" customFormat="1" x14ac:dyDescent="0.25"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</row>
    <row r="180" spans="4:18" s="3" customFormat="1" x14ac:dyDescent="0.25"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</row>
    <row r="181" spans="4:18" s="3" customFormat="1" x14ac:dyDescent="0.25"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</row>
    <row r="182" spans="4:18" s="3" customFormat="1" x14ac:dyDescent="0.25"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</row>
    <row r="183" spans="4:18" s="3" customFormat="1" x14ac:dyDescent="0.25"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</row>
    <row r="184" spans="4:18" s="3" customFormat="1" x14ac:dyDescent="0.25"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</row>
    <row r="185" spans="4:18" s="3" customFormat="1" x14ac:dyDescent="0.25"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</row>
    <row r="186" spans="4:18" s="3" customFormat="1" x14ac:dyDescent="0.25"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</row>
    <row r="187" spans="4:18" s="3" customFormat="1" x14ac:dyDescent="0.25"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</row>
    <row r="188" spans="4:18" s="3" customFormat="1" x14ac:dyDescent="0.25"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</row>
    <row r="189" spans="4:18" s="3" customFormat="1" x14ac:dyDescent="0.25"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</row>
    <row r="190" spans="4:18" s="3" customFormat="1" x14ac:dyDescent="0.25"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</row>
    <row r="191" spans="4:18" s="3" customFormat="1" x14ac:dyDescent="0.25"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</row>
    <row r="192" spans="4:18" s="3" customFormat="1" x14ac:dyDescent="0.25"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</row>
    <row r="193" spans="4:18" s="3" customFormat="1" x14ac:dyDescent="0.25"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</row>
    <row r="194" spans="4:18" s="3" customFormat="1" x14ac:dyDescent="0.25"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</row>
    <row r="195" spans="4:18" s="3" customFormat="1" x14ac:dyDescent="0.25"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</row>
    <row r="196" spans="4:18" s="3" customFormat="1" x14ac:dyDescent="0.25"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</row>
    <row r="197" spans="4:18" s="3" customFormat="1" x14ac:dyDescent="0.25"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</row>
    <row r="198" spans="4:18" s="3" customFormat="1" x14ac:dyDescent="0.25"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</row>
    <row r="199" spans="4:18" s="3" customFormat="1" x14ac:dyDescent="0.25"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</row>
    <row r="200" spans="4:18" s="3" customFormat="1" x14ac:dyDescent="0.25"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</row>
    <row r="201" spans="4:18" s="3" customFormat="1" x14ac:dyDescent="0.25"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</row>
    <row r="202" spans="4:18" s="3" customFormat="1" x14ac:dyDescent="0.25"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</row>
    <row r="203" spans="4:18" s="3" customFormat="1" x14ac:dyDescent="0.25"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</row>
    <row r="204" spans="4:18" s="3" customFormat="1" x14ac:dyDescent="0.25"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</row>
    <row r="205" spans="4:18" s="3" customFormat="1" x14ac:dyDescent="0.25"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</row>
    <row r="206" spans="4:18" s="3" customFormat="1" x14ac:dyDescent="0.25"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</row>
    <row r="207" spans="4:18" s="3" customFormat="1" x14ac:dyDescent="0.25"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</row>
    <row r="208" spans="4:18" s="3" customFormat="1" x14ac:dyDescent="0.25"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</row>
    <row r="209" spans="4:18" s="3" customFormat="1" x14ac:dyDescent="0.25"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</row>
    <row r="210" spans="4:18" s="3" customFormat="1" x14ac:dyDescent="0.25"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</row>
    <row r="211" spans="4:18" s="3" customFormat="1" x14ac:dyDescent="0.25"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</row>
    <row r="212" spans="4:18" s="3" customFormat="1" x14ac:dyDescent="0.25"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</row>
    <row r="213" spans="4:18" s="3" customFormat="1" x14ac:dyDescent="0.25"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</row>
    <row r="214" spans="4:18" s="3" customFormat="1" x14ac:dyDescent="0.25"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</row>
    <row r="215" spans="4:18" s="3" customFormat="1" x14ac:dyDescent="0.25"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</row>
    <row r="216" spans="4:18" s="3" customFormat="1" x14ac:dyDescent="0.25"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</row>
    <row r="217" spans="4:18" s="3" customFormat="1" x14ac:dyDescent="0.25"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</row>
    <row r="218" spans="4:18" s="3" customFormat="1" x14ac:dyDescent="0.25"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</row>
    <row r="219" spans="4:18" s="3" customFormat="1" x14ac:dyDescent="0.25"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</row>
    <row r="220" spans="4:18" s="3" customFormat="1" x14ac:dyDescent="0.25"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</row>
    <row r="221" spans="4:18" s="3" customFormat="1" x14ac:dyDescent="0.25"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</row>
    <row r="222" spans="4:18" s="3" customFormat="1" x14ac:dyDescent="0.25"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</row>
    <row r="223" spans="4:18" s="3" customFormat="1" x14ac:dyDescent="0.25"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</row>
    <row r="224" spans="4:18" s="3" customFormat="1" x14ac:dyDescent="0.25"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</row>
    <row r="225" spans="4:18" s="3" customFormat="1" x14ac:dyDescent="0.25"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</row>
    <row r="226" spans="4:18" s="3" customFormat="1" x14ac:dyDescent="0.25"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</row>
    <row r="227" spans="4:18" s="3" customFormat="1" x14ac:dyDescent="0.25"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</row>
    <row r="228" spans="4:18" s="3" customFormat="1" x14ac:dyDescent="0.25"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</row>
    <row r="229" spans="4:18" s="3" customFormat="1" x14ac:dyDescent="0.25"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</row>
    <row r="230" spans="4:18" s="3" customFormat="1" x14ac:dyDescent="0.25"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</row>
    <row r="231" spans="4:18" s="3" customFormat="1" x14ac:dyDescent="0.25"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</row>
    <row r="232" spans="4:18" s="3" customFormat="1" x14ac:dyDescent="0.25"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</row>
    <row r="233" spans="4:18" s="3" customFormat="1" x14ac:dyDescent="0.25"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</row>
    <row r="234" spans="4:18" s="3" customFormat="1" x14ac:dyDescent="0.25"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</row>
    <row r="235" spans="4:18" s="3" customFormat="1" x14ac:dyDescent="0.25"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</row>
    <row r="236" spans="4:18" s="3" customFormat="1" x14ac:dyDescent="0.25"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</row>
    <row r="237" spans="4:18" s="3" customFormat="1" x14ac:dyDescent="0.25"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</row>
    <row r="238" spans="4:18" s="3" customFormat="1" x14ac:dyDescent="0.25"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</row>
    <row r="239" spans="4:18" s="3" customFormat="1" x14ac:dyDescent="0.25"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</row>
    <row r="240" spans="4:18" s="3" customFormat="1" x14ac:dyDescent="0.25"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</row>
    <row r="241" spans="4:18" s="3" customFormat="1" x14ac:dyDescent="0.25"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</row>
    <row r="242" spans="4:18" s="3" customFormat="1" x14ac:dyDescent="0.25"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</row>
    <row r="243" spans="4:18" s="3" customFormat="1" x14ac:dyDescent="0.25"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</row>
    <row r="244" spans="4:18" s="3" customFormat="1" x14ac:dyDescent="0.25"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</row>
    <row r="245" spans="4:18" s="3" customFormat="1" x14ac:dyDescent="0.25"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</row>
    <row r="246" spans="4:18" s="3" customFormat="1" x14ac:dyDescent="0.25"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</row>
    <row r="247" spans="4:18" s="3" customFormat="1" x14ac:dyDescent="0.25"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</row>
    <row r="248" spans="4:18" s="3" customFormat="1" x14ac:dyDescent="0.25"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</row>
    <row r="249" spans="4:18" s="3" customFormat="1" x14ac:dyDescent="0.25"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</row>
    <row r="250" spans="4:18" s="3" customFormat="1" x14ac:dyDescent="0.25"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</row>
    <row r="251" spans="4:18" s="3" customFormat="1" x14ac:dyDescent="0.25"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</row>
    <row r="252" spans="4:18" s="3" customFormat="1" x14ac:dyDescent="0.25"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</row>
    <row r="253" spans="4:18" s="3" customFormat="1" x14ac:dyDescent="0.25"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</row>
    <row r="254" spans="4:18" s="3" customFormat="1" x14ac:dyDescent="0.25"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</row>
    <row r="255" spans="4:18" s="3" customFormat="1" x14ac:dyDescent="0.25"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</row>
    <row r="256" spans="4:18" s="3" customFormat="1" x14ac:dyDescent="0.25"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</row>
    <row r="257" spans="4:18" s="3" customFormat="1" x14ac:dyDescent="0.25"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</row>
    <row r="258" spans="4:18" s="3" customFormat="1" x14ac:dyDescent="0.25"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</row>
    <row r="259" spans="4:18" s="3" customFormat="1" x14ac:dyDescent="0.25"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</row>
    <row r="260" spans="4:18" s="3" customFormat="1" x14ac:dyDescent="0.25"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</row>
    <row r="261" spans="4:18" s="3" customFormat="1" x14ac:dyDescent="0.25"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</row>
    <row r="262" spans="4:18" s="3" customFormat="1" x14ac:dyDescent="0.25"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</row>
    <row r="263" spans="4:18" s="3" customFormat="1" x14ac:dyDescent="0.25"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</row>
    <row r="264" spans="4:18" s="3" customFormat="1" x14ac:dyDescent="0.25"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</row>
    <row r="265" spans="4:18" s="3" customFormat="1" x14ac:dyDescent="0.25"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</row>
    <row r="266" spans="4:18" s="3" customFormat="1" x14ac:dyDescent="0.25"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</row>
    <row r="267" spans="4:18" s="3" customFormat="1" x14ac:dyDescent="0.25"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</row>
    <row r="268" spans="4:18" s="3" customFormat="1" x14ac:dyDescent="0.25"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</row>
    <row r="269" spans="4:18" s="3" customFormat="1" x14ac:dyDescent="0.25"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</row>
    <row r="270" spans="4:18" s="3" customFormat="1" x14ac:dyDescent="0.25"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</row>
    <row r="271" spans="4:18" s="3" customFormat="1" x14ac:dyDescent="0.25"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</row>
    <row r="272" spans="4:18" s="3" customFormat="1" x14ac:dyDescent="0.25"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</row>
    <row r="273" spans="4:18" s="3" customFormat="1" x14ac:dyDescent="0.25"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</row>
    <row r="274" spans="4:18" s="3" customFormat="1" x14ac:dyDescent="0.25"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</row>
    <row r="275" spans="4:18" s="3" customFormat="1" x14ac:dyDescent="0.25"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</row>
    <row r="276" spans="4:18" s="3" customFormat="1" x14ac:dyDescent="0.25"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</row>
    <row r="277" spans="4:18" s="3" customFormat="1" x14ac:dyDescent="0.25"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</row>
    <row r="278" spans="4:18" s="3" customFormat="1" x14ac:dyDescent="0.25"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</row>
    <row r="279" spans="4:18" s="3" customFormat="1" x14ac:dyDescent="0.25"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</row>
    <row r="280" spans="4:18" s="3" customFormat="1" x14ac:dyDescent="0.25"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</row>
    <row r="281" spans="4:18" s="3" customFormat="1" x14ac:dyDescent="0.25"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</row>
    <row r="282" spans="4:18" s="3" customFormat="1" x14ac:dyDescent="0.25"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</row>
    <row r="283" spans="4:18" s="3" customFormat="1" x14ac:dyDescent="0.25"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</row>
    <row r="284" spans="4:18" s="3" customFormat="1" x14ac:dyDescent="0.25"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</row>
    <row r="285" spans="4:18" s="3" customFormat="1" x14ac:dyDescent="0.25"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</row>
    <row r="286" spans="4:18" s="3" customFormat="1" x14ac:dyDescent="0.25"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</row>
    <row r="287" spans="4:18" s="3" customFormat="1" x14ac:dyDescent="0.25"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</row>
    <row r="288" spans="4:18" s="3" customFormat="1" x14ac:dyDescent="0.25"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</row>
    <row r="289" spans="4:18" s="3" customFormat="1" x14ac:dyDescent="0.25"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</row>
    <row r="290" spans="4:18" s="3" customFormat="1" x14ac:dyDescent="0.25"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</row>
    <row r="291" spans="4:18" s="3" customFormat="1" x14ac:dyDescent="0.25"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</row>
    <row r="292" spans="4:18" s="3" customFormat="1" x14ac:dyDescent="0.25"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</row>
    <row r="293" spans="4:18" s="3" customFormat="1" x14ac:dyDescent="0.25"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</row>
    <row r="294" spans="4:18" s="3" customFormat="1" x14ac:dyDescent="0.25"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</row>
    <row r="295" spans="4:18" s="3" customFormat="1" x14ac:dyDescent="0.25"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</row>
    <row r="296" spans="4:18" s="3" customFormat="1" x14ac:dyDescent="0.25"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</row>
    <row r="297" spans="4:18" s="3" customFormat="1" x14ac:dyDescent="0.25"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</row>
    <row r="298" spans="4:18" s="3" customFormat="1" x14ac:dyDescent="0.25"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</row>
    <row r="299" spans="4:18" s="3" customFormat="1" x14ac:dyDescent="0.25"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</row>
    <row r="300" spans="4:18" s="3" customFormat="1" x14ac:dyDescent="0.25"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</row>
    <row r="301" spans="4:18" s="3" customFormat="1" x14ac:dyDescent="0.25"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</row>
    <row r="302" spans="4:18" s="3" customFormat="1" x14ac:dyDescent="0.25"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</row>
    <row r="303" spans="4:18" s="3" customFormat="1" x14ac:dyDescent="0.25"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</row>
    <row r="304" spans="4:18" s="3" customFormat="1" x14ac:dyDescent="0.25"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</row>
    <row r="305" spans="4:18" s="3" customFormat="1" x14ac:dyDescent="0.25"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</row>
    <row r="306" spans="4:18" s="3" customFormat="1" x14ac:dyDescent="0.25"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</row>
    <row r="307" spans="4:18" s="3" customFormat="1" x14ac:dyDescent="0.25"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</row>
    <row r="308" spans="4:18" s="3" customFormat="1" x14ac:dyDescent="0.25"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</row>
    <row r="309" spans="4:18" s="3" customFormat="1" x14ac:dyDescent="0.25"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</row>
    <row r="310" spans="4:18" s="3" customFormat="1" x14ac:dyDescent="0.25"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</row>
    <row r="311" spans="4:18" s="3" customFormat="1" x14ac:dyDescent="0.25"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</row>
    <row r="312" spans="4:18" s="3" customFormat="1" x14ac:dyDescent="0.25"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</row>
    <row r="313" spans="4:18" s="3" customFormat="1" x14ac:dyDescent="0.25"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</row>
    <row r="314" spans="4:18" s="3" customFormat="1" x14ac:dyDescent="0.25"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</row>
    <row r="315" spans="4:18" s="3" customFormat="1" x14ac:dyDescent="0.25"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</row>
    <row r="316" spans="4:18" s="3" customFormat="1" x14ac:dyDescent="0.25"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</row>
    <row r="317" spans="4:18" s="3" customFormat="1" x14ac:dyDescent="0.25"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</row>
    <row r="318" spans="4:18" s="3" customFormat="1" x14ac:dyDescent="0.25"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</row>
    <row r="319" spans="4:18" s="3" customFormat="1" x14ac:dyDescent="0.25"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</row>
    <row r="320" spans="4:18" s="3" customFormat="1" x14ac:dyDescent="0.25"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</row>
    <row r="321" spans="4:18" s="3" customFormat="1" x14ac:dyDescent="0.25"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</row>
    <row r="322" spans="4:18" s="3" customFormat="1" x14ac:dyDescent="0.25"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</row>
    <row r="323" spans="4:18" s="3" customFormat="1" x14ac:dyDescent="0.25"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</row>
    <row r="324" spans="4:18" s="3" customFormat="1" x14ac:dyDescent="0.25"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</row>
    <row r="325" spans="4:18" s="3" customFormat="1" x14ac:dyDescent="0.25"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</row>
    <row r="326" spans="4:18" s="3" customFormat="1" x14ac:dyDescent="0.25"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</row>
    <row r="327" spans="4:18" s="3" customFormat="1" x14ac:dyDescent="0.25"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</row>
    <row r="328" spans="4:18" s="3" customFormat="1" x14ac:dyDescent="0.25"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</row>
    <row r="329" spans="4:18" s="3" customFormat="1" x14ac:dyDescent="0.25"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</row>
    <row r="330" spans="4:18" s="3" customFormat="1" x14ac:dyDescent="0.25"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</row>
    <row r="331" spans="4:18" s="3" customFormat="1" x14ac:dyDescent="0.25"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</row>
    <row r="332" spans="4:18" s="3" customFormat="1" x14ac:dyDescent="0.25"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</row>
    <row r="333" spans="4:18" s="3" customFormat="1" x14ac:dyDescent="0.25"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</row>
    <row r="334" spans="4:18" s="3" customFormat="1" x14ac:dyDescent="0.25"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</row>
    <row r="335" spans="4:18" s="3" customFormat="1" x14ac:dyDescent="0.25"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</row>
    <row r="336" spans="4:18" s="3" customFormat="1" x14ac:dyDescent="0.25"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</row>
    <row r="337" spans="4:18" s="3" customFormat="1" x14ac:dyDescent="0.25"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</row>
    <row r="338" spans="4:18" s="3" customFormat="1" x14ac:dyDescent="0.25"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</row>
    <row r="339" spans="4:18" s="3" customFormat="1" x14ac:dyDescent="0.25"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</row>
    <row r="340" spans="4:18" s="3" customFormat="1" x14ac:dyDescent="0.25"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</row>
    <row r="341" spans="4:18" s="3" customFormat="1" x14ac:dyDescent="0.25"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</row>
    <row r="342" spans="4:18" s="3" customFormat="1" x14ac:dyDescent="0.25"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</row>
    <row r="343" spans="4:18" s="3" customFormat="1" x14ac:dyDescent="0.25"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</row>
    <row r="344" spans="4:18" s="3" customFormat="1" x14ac:dyDescent="0.25"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</row>
    <row r="345" spans="4:18" s="3" customFormat="1" x14ac:dyDescent="0.25"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</row>
    <row r="346" spans="4:18" s="3" customFormat="1" x14ac:dyDescent="0.25"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</row>
    <row r="347" spans="4:18" s="3" customFormat="1" x14ac:dyDescent="0.25"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</row>
    <row r="348" spans="4:18" s="3" customFormat="1" x14ac:dyDescent="0.25"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</row>
    <row r="349" spans="4:18" s="3" customFormat="1" x14ac:dyDescent="0.25"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</row>
    <row r="350" spans="4:18" s="3" customFormat="1" x14ac:dyDescent="0.25"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</row>
    <row r="351" spans="4:18" s="3" customFormat="1" x14ac:dyDescent="0.25"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</row>
    <row r="352" spans="4:18" s="3" customFormat="1" x14ac:dyDescent="0.25"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</row>
    <row r="353" spans="4:18" s="3" customFormat="1" x14ac:dyDescent="0.25"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</row>
    <row r="354" spans="4:18" s="3" customFormat="1" x14ac:dyDescent="0.25"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</row>
    <row r="355" spans="4:18" s="3" customFormat="1" x14ac:dyDescent="0.25"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</row>
    <row r="356" spans="4:18" s="3" customFormat="1" x14ac:dyDescent="0.25"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</row>
    <row r="357" spans="4:18" s="3" customFormat="1" x14ac:dyDescent="0.25"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</row>
    <row r="358" spans="4:18" s="3" customFormat="1" x14ac:dyDescent="0.25"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</row>
    <row r="359" spans="4:18" s="3" customFormat="1" x14ac:dyDescent="0.25"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</row>
    <row r="360" spans="4:18" s="3" customFormat="1" x14ac:dyDescent="0.25"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</row>
    <row r="361" spans="4:18" s="3" customFormat="1" x14ac:dyDescent="0.25"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</row>
    <row r="362" spans="4:18" s="3" customFormat="1" x14ac:dyDescent="0.25"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</row>
    <row r="363" spans="4:18" s="3" customFormat="1" x14ac:dyDescent="0.25"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</row>
    <row r="364" spans="4:18" s="3" customFormat="1" x14ac:dyDescent="0.25"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</row>
    <row r="365" spans="4:18" s="3" customFormat="1" x14ac:dyDescent="0.25"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</row>
    <row r="366" spans="4:18" s="3" customFormat="1" x14ac:dyDescent="0.25"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</row>
    <row r="367" spans="4:18" s="3" customFormat="1" x14ac:dyDescent="0.25"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</row>
    <row r="368" spans="4:18" s="3" customFormat="1" x14ac:dyDescent="0.25"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</row>
    <row r="369" spans="4:18" s="3" customFormat="1" x14ac:dyDescent="0.25"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</row>
    <row r="370" spans="4:18" s="3" customFormat="1" x14ac:dyDescent="0.25"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</row>
    <row r="371" spans="4:18" s="3" customFormat="1" x14ac:dyDescent="0.25"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</row>
    <row r="372" spans="4:18" s="3" customFormat="1" x14ac:dyDescent="0.25"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</row>
    <row r="373" spans="4:18" s="3" customFormat="1" x14ac:dyDescent="0.25"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</row>
    <row r="374" spans="4:18" s="3" customFormat="1" x14ac:dyDescent="0.25"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</row>
    <row r="375" spans="4:18" s="3" customFormat="1" x14ac:dyDescent="0.25"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</row>
    <row r="376" spans="4:18" s="3" customFormat="1" x14ac:dyDescent="0.25"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</row>
    <row r="377" spans="4:18" s="3" customFormat="1" x14ac:dyDescent="0.25"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</row>
    <row r="378" spans="4:18" s="3" customFormat="1" x14ac:dyDescent="0.25"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</row>
    <row r="379" spans="4:18" s="3" customFormat="1" x14ac:dyDescent="0.25"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</row>
    <row r="380" spans="4:18" s="3" customFormat="1" x14ac:dyDescent="0.25"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</row>
    <row r="381" spans="4:18" s="3" customFormat="1" x14ac:dyDescent="0.25"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</row>
    <row r="382" spans="4:18" s="3" customFormat="1" x14ac:dyDescent="0.25"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</row>
    <row r="383" spans="4:18" s="3" customFormat="1" x14ac:dyDescent="0.25"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</row>
    <row r="384" spans="4:18" s="3" customFormat="1" x14ac:dyDescent="0.25"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</row>
    <row r="385" spans="4:18" s="3" customFormat="1" x14ac:dyDescent="0.25"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</row>
    <row r="386" spans="4:18" s="3" customFormat="1" x14ac:dyDescent="0.25"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</row>
    <row r="387" spans="4:18" s="3" customFormat="1" x14ac:dyDescent="0.25"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</row>
    <row r="388" spans="4:18" s="3" customFormat="1" x14ac:dyDescent="0.25"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</row>
    <row r="389" spans="4:18" s="3" customFormat="1" x14ac:dyDescent="0.25"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</row>
    <row r="390" spans="4:18" s="3" customFormat="1" x14ac:dyDescent="0.25"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</row>
    <row r="391" spans="4:18" s="3" customFormat="1" x14ac:dyDescent="0.25"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</row>
    <row r="392" spans="4:18" s="3" customFormat="1" x14ac:dyDescent="0.25"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</row>
    <row r="393" spans="4:18" s="3" customFormat="1" x14ac:dyDescent="0.25"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</row>
    <row r="394" spans="4:18" s="3" customFormat="1" x14ac:dyDescent="0.25"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</row>
    <row r="395" spans="4:18" s="3" customFormat="1" x14ac:dyDescent="0.25"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</row>
    <row r="396" spans="4:18" s="3" customFormat="1" x14ac:dyDescent="0.25"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</row>
    <row r="397" spans="4:18" s="3" customFormat="1" x14ac:dyDescent="0.25"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</row>
    <row r="398" spans="4:18" s="3" customFormat="1" x14ac:dyDescent="0.25"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</row>
    <row r="399" spans="4:18" s="3" customFormat="1" x14ac:dyDescent="0.25"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</row>
    <row r="400" spans="4:18" s="3" customFormat="1" x14ac:dyDescent="0.25"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</row>
    <row r="401" spans="4:18" s="3" customFormat="1" x14ac:dyDescent="0.25"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</row>
    <row r="402" spans="4:18" s="3" customFormat="1" x14ac:dyDescent="0.25"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</row>
    <row r="403" spans="4:18" s="3" customFormat="1" x14ac:dyDescent="0.25"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</row>
    <row r="404" spans="4:18" s="3" customFormat="1" x14ac:dyDescent="0.25"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</row>
    <row r="405" spans="4:18" s="3" customFormat="1" x14ac:dyDescent="0.25"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</row>
    <row r="406" spans="4:18" s="3" customFormat="1" x14ac:dyDescent="0.25"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</row>
    <row r="407" spans="4:18" s="3" customFormat="1" x14ac:dyDescent="0.25"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</row>
    <row r="408" spans="4:18" s="3" customFormat="1" x14ac:dyDescent="0.25"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</row>
    <row r="409" spans="4:18" s="3" customFormat="1" x14ac:dyDescent="0.25"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</row>
    <row r="410" spans="4:18" s="3" customFormat="1" x14ac:dyDescent="0.25"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</row>
    <row r="411" spans="4:18" s="3" customFormat="1" x14ac:dyDescent="0.25"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</row>
    <row r="412" spans="4:18" s="3" customFormat="1" x14ac:dyDescent="0.25"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</row>
    <row r="413" spans="4:18" s="3" customFormat="1" x14ac:dyDescent="0.25"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</row>
    <row r="414" spans="4:18" s="3" customFormat="1" x14ac:dyDescent="0.25"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</row>
    <row r="415" spans="4:18" s="3" customFormat="1" x14ac:dyDescent="0.25"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</row>
    <row r="416" spans="4:18" s="3" customFormat="1" x14ac:dyDescent="0.25"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</row>
    <row r="417" spans="4:18" s="3" customFormat="1" x14ac:dyDescent="0.25"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</row>
    <row r="418" spans="4:18" s="3" customFormat="1" x14ac:dyDescent="0.25"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</row>
    <row r="419" spans="4:18" s="3" customFormat="1" x14ac:dyDescent="0.25"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</row>
    <row r="420" spans="4:18" s="3" customFormat="1" x14ac:dyDescent="0.25"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</row>
    <row r="421" spans="4:18" s="3" customFormat="1" x14ac:dyDescent="0.25"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</row>
    <row r="422" spans="4:18" s="3" customFormat="1" x14ac:dyDescent="0.25"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</row>
    <row r="423" spans="4:18" s="3" customFormat="1" x14ac:dyDescent="0.25"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</row>
    <row r="424" spans="4:18" s="3" customFormat="1" x14ac:dyDescent="0.25"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</row>
    <row r="425" spans="4:18" s="3" customFormat="1" x14ac:dyDescent="0.25"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</row>
    <row r="426" spans="4:18" s="3" customFormat="1" x14ac:dyDescent="0.25"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</row>
    <row r="427" spans="4:18" s="3" customFormat="1" x14ac:dyDescent="0.25"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</row>
    <row r="428" spans="4:18" s="3" customFormat="1" x14ac:dyDescent="0.25"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</row>
    <row r="429" spans="4:18" s="3" customFormat="1" x14ac:dyDescent="0.25"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</row>
    <row r="430" spans="4:18" s="3" customFormat="1" x14ac:dyDescent="0.25"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</row>
    <row r="431" spans="4:18" s="3" customFormat="1" x14ac:dyDescent="0.25"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</row>
    <row r="432" spans="4:18" s="3" customFormat="1" x14ac:dyDescent="0.25"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</row>
    <row r="433" spans="4:18" s="3" customFormat="1" x14ac:dyDescent="0.25"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</row>
    <row r="434" spans="4:18" s="3" customFormat="1" x14ac:dyDescent="0.25"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</row>
    <row r="435" spans="4:18" s="3" customFormat="1" x14ac:dyDescent="0.25"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</row>
    <row r="436" spans="4:18" s="3" customFormat="1" x14ac:dyDescent="0.25"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</row>
    <row r="437" spans="4:18" s="3" customFormat="1" x14ac:dyDescent="0.25"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</row>
    <row r="438" spans="4:18" s="3" customFormat="1" x14ac:dyDescent="0.25"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</row>
    <row r="439" spans="4:18" s="3" customFormat="1" x14ac:dyDescent="0.25"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</row>
    <row r="440" spans="4:18" s="3" customFormat="1" x14ac:dyDescent="0.25"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</row>
    <row r="441" spans="4:18" s="3" customFormat="1" x14ac:dyDescent="0.25"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</row>
    <row r="442" spans="4:18" s="3" customFormat="1" x14ac:dyDescent="0.25"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</row>
    <row r="443" spans="4:18" s="3" customFormat="1" x14ac:dyDescent="0.25"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</row>
    <row r="444" spans="4:18" s="3" customFormat="1" x14ac:dyDescent="0.25"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</row>
    <row r="445" spans="4:18" s="3" customFormat="1" x14ac:dyDescent="0.25"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</row>
    <row r="446" spans="4:18" s="3" customFormat="1" x14ac:dyDescent="0.25"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</row>
    <row r="447" spans="4:18" s="3" customFormat="1" x14ac:dyDescent="0.25"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</row>
    <row r="448" spans="4:18" s="3" customFormat="1" x14ac:dyDescent="0.25"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</row>
    <row r="449" spans="4:18" s="3" customFormat="1" x14ac:dyDescent="0.25"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</row>
    <row r="450" spans="4:18" s="3" customFormat="1" x14ac:dyDescent="0.25"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</row>
    <row r="451" spans="4:18" s="3" customFormat="1" x14ac:dyDescent="0.25"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</row>
    <row r="452" spans="4:18" s="3" customFormat="1" x14ac:dyDescent="0.25"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</row>
    <row r="453" spans="4:18" s="3" customFormat="1" x14ac:dyDescent="0.25"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</row>
    <row r="454" spans="4:18" s="3" customFormat="1" x14ac:dyDescent="0.25"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</row>
    <row r="455" spans="4:18" s="3" customFormat="1" x14ac:dyDescent="0.25"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</row>
    <row r="456" spans="4:18" s="3" customFormat="1" x14ac:dyDescent="0.25"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</row>
    <row r="457" spans="4:18" s="3" customFormat="1" x14ac:dyDescent="0.25"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</row>
    <row r="458" spans="4:18" s="3" customFormat="1" x14ac:dyDescent="0.25"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</row>
    <row r="459" spans="4:18" s="3" customFormat="1" x14ac:dyDescent="0.25"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</row>
    <row r="460" spans="4:18" s="3" customFormat="1" x14ac:dyDescent="0.25"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</row>
    <row r="461" spans="4:18" s="3" customFormat="1" x14ac:dyDescent="0.25"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</row>
    <row r="462" spans="4:18" s="3" customFormat="1" x14ac:dyDescent="0.25"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</row>
    <row r="463" spans="4:18" s="3" customFormat="1" x14ac:dyDescent="0.25"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</row>
    <row r="464" spans="4:18" s="3" customFormat="1" x14ac:dyDescent="0.25"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</row>
    <row r="465" spans="4:18" s="3" customFormat="1" x14ac:dyDescent="0.25"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</row>
    <row r="466" spans="4:18" s="3" customFormat="1" x14ac:dyDescent="0.25"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</row>
    <row r="467" spans="4:18" s="3" customFormat="1" x14ac:dyDescent="0.25"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</row>
    <row r="468" spans="4:18" s="3" customFormat="1" x14ac:dyDescent="0.25"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</row>
    <row r="469" spans="4:18" s="3" customFormat="1" x14ac:dyDescent="0.25"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</row>
    <row r="470" spans="4:18" s="3" customFormat="1" x14ac:dyDescent="0.25"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</row>
    <row r="471" spans="4:18" s="3" customFormat="1" x14ac:dyDescent="0.25"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</row>
    <row r="472" spans="4:18" s="3" customFormat="1" x14ac:dyDescent="0.25"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</row>
    <row r="473" spans="4:18" s="3" customFormat="1" x14ac:dyDescent="0.25"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</row>
    <row r="474" spans="4:18" s="3" customFormat="1" x14ac:dyDescent="0.25"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</row>
    <row r="475" spans="4:18" s="3" customFormat="1" x14ac:dyDescent="0.25"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</row>
    <row r="476" spans="4:18" s="3" customFormat="1" x14ac:dyDescent="0.25"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</row>
    <row r="477" spans="4:18" s="3" customFormat="1" x14ac:dyDescent="0.25"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</row>
    <row r="478" spans="4:18" s="3" customFormat="1" x14ac:dyDescent="0.25"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</row>
    <row r="479" spans="4:18" s="3" customFormat="1" x14ac:dyDescent="0.25"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</row>
    <row r="480" spans="4:18" s="3" customFormat="1" x14ac:dyDescent="0.25"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</row>
    <row r="481" spans="4:18" s="3" customFormat="1" x14ac:dyDescent="0.25"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</row>
    <row r="482" spans="4:18" s="3" customFormat="1" x14ac:dyDescent="0.25"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</row>
    <row r="483" spans="4:18" s="3" customFormat="1" x14ac:dyDescent="0.25"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</row>
    <row r="484" spans="4:18" s="3" customFormat="1" x14ac:dyDescent="0.25"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</row>
    <row r="485" spans="4:18" s="3" customFormat="1" x14ac:dyDescent="0.25"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</row>
    <row r="486" spans="4:18" s="3" customFormat="1" x14ac:dyDescent="0.25"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</row>
    <row r="487" spans="4:18" s="3" customFormat="1" x14ac:dyDescent="0.25"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</row>
    <row r="488" spans="4:18" s="3" customFormat="1" x14ac:dyDescent="0.25"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</row>
    <row r="489" spans="4:18" s="3" customFormat="1" x14ac:dyDescent="0.25"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</row>
    <row r="490" spans="4:18" s="3" customFormat="1" x14ac:dyDescent="0.25"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</row>
    <row r="491" spans="4:18" s="3" customFormat="1" x14ac:dyDescent="0.25"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</row>
    <row r="492" spans="4:18" s="3" customFormat="1" x14ac:dyDescent="0.25"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</row>
    <row r="493" spans="4:18" s="3" customFormat="1" x14ac:dyDescent="0.25"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</row>
    <row r="494" spans="4:18" s="3" customFormat="1" x14ac:dyDescent="0.25"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</row>
    <row r="495" spans="4:18" s="3" customFormat="1" x14ac:dyDescent="0.25"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</row>
    <row r="496" spans="4:18" s="3" customFormat="1" x14ac:dyDescent="0.25"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</row>
    <row r="497" spans="4:18" s="3" customFormat="1" x14ac:dyDescent="0.25"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</row>
    <row r="498" spans="4:18" s="3" customFormat="1" x14ac:dyDescent="0.25"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</row>
    <row r="499" spans="4:18" s="3" customFormat="1" x14ac:dyDescent="0.25"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</row>
    <row r="500" spans="4:18" s="3" customFormat="1" x14ac:dyDescent="0.25"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</row>
    <row r="501" spans="4:18" s="3" customFormat="1" x14ac:dyDescent="0.25"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</row>
    <row r="502" spans="4:18" s="3" customFormat="1" x14ac:dyDescent="0.25"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</row>
    <row r="503" spans="4:18" s="3" customFormat="1" x14ac:dyDescent="0.25"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</row>
    <row r="504" spans="4:18" s="3" customFormat="1" x14ac:dyDescent="0.25"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</row>
    <row r="505" spans="4:18" s="3" customFormat="1" x14ac:dyDescent="0.25"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</row>
    <row r="506" spans="4:18" s="3" customFormat="1" x14ac:dyDescent="0.25"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</row>
    <row r="507" spans="4:18" s="3" customFormat="1" x14ac:dyDescent="0.25"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</row>
    <row r="508" spans="4:18" s="3" customFormat="1" x14ac:dyDescent="0.25"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</row>
    <row r="509" spans="4:18" s="3" customFormat="1" x14ac:dyDescent="0.25"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</row>
    <row r="510" spans="4:18" s="3" customFormat="1" x14ac:dyDescent="0.25"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</row>
    <row r="511" spans="4:18" s="3" customFormat="1" x14ac:dyDescent="0.25"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</row>
    <row r="512" spans="4:18" s="3" customFormat="1" x14ac:dyDescent="0.25"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</row>
    <row r="513" spans="4:18" s="3" customFormat="1" x14ac:dyDescent="0.25"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</row>
    <row r="514" spans="4:18" s="3" customFormat="1" x14ac:dyDescent="0.25"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</row>
    <row r="515" spans="4:18" s="3" customFormat="1" x14ac:dyDescent="0.25"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</row>
    <row r="516" spans="4:18" s="3" customFormat="1" x14ac:dyDescent="0.25"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</row>
    <row r="517" spans="4:18" s="3" customFormat="1" x14ac:dyDescent="0.25"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</row>
    <row r="518" spans="4:18" s="3" customFormat="1" x14ac:dyDescent="0.25"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</row>
    <row r="519" spans="4:18" s="3" customFormat="1" x14ac:dyDescent="0.25"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</row>
    <row r="520" spans="4:18" s="3" customFormat="1" x14ac:dyDescent="0.25"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</row>
    <row r="521" spans="4:18" s="3" customFormat="1" x14ac:dyDescent="0.25"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</row>
    <row r="522" spans="4:18" s="3" customFormat="1" x14ac:dyDescent="0.25"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</row>
    <row r="523" spans="4:18" s="3" customFormat="1" x14ac:dyDescent="0.25"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</row>
    <row r="524" spans="4:18" s="3" customFormat="1" x14ac:dyDescent="0.25"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</row>
    <row r="525" spans="4:18" s="3" customFormat="1" x14ac:dyDescent="0.25"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</row>
    <row r="526" spans="4:18" s="3" customFormat="1" x14ac:dyDescent="0.25"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</row>
    <row r="527" spans="4:18" s="3" customFormat="1" x14ac:dyDescent="0.25"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</row>
    <row r="528" spans="4:18" s="3" customFormat="1" x14ac:dyDescent="0.25"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</row>
    <row r="529" spans="4:18" s="3" customFormat="1" x14ac:dyDescent="0.25"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</row>
    <row r="530" spans="4:18" s="3" customFormat="1" x14ac:dyDescent="0.25"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</row>
    <row r="531" spans="4:18" s="3" customFormat="1" x14ac:dyDescent="0.25"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</row>
    <row r="532" spans="4:18" s="3" customFormat="1" x14ac:dyDescent="0.25"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</row>
    <row r="533" spans="4:18" s="3" customFormat="1" x14ac:dyDescent="0.25"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</row>
    <row r="534" spans="4:18" s="3" customFormat="1" x14ac:dyDescent="0.25"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</row>
    <row r="535" spans="4:18" s="3" customFormat="1" x14ac:dyDescent="0.25"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</row>
    <row r="536" spans="4:18" s="3" customFormat="1" x14ac:dyDescent="0.25"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</row>
    <row r="537" spans="4:18" s="3" customFormat="1" x14ac:dyDescent="0.25"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</row>
    <row r="538" spans="4:18" s="3" customFormat="1" x14ac:dyDescent="0.25"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</row>
    <row r="539" spans="4:18" s="3" customFormat="1" x14ac:dyDescent="0.25"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</row>
    <row r="540" spans="4:18" s="3" customFormat="1" x14ac:dyDescent="0.25"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</row>
    <row r="541" spans="4:18" s="3" customFormat="1" x14ac:dyDescent="0.25"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</row>
    <row r="542" spans="4:18" s="3" customFormat="1" x14ac:dyDescent="0.25"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</row>
    <row r="543" spans="4:18" s="3" customFormat="1" x14ac:dyDescent="0.25"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</row>
    <row r="544" spans="4:18" s="3" customFormat="1" x14ac:dyDescent="0.25"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</row>
    <row r="545" spans="4:18" s="3" customFormat="1" x14ac:dyDescent="0.25"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</row>
    <row r="546" spans="4:18" s="3" customFormat="1" x14ac:dyDescent="0.25"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</row>
    <row r="547" spans="4:18" s="3" customFormat="1" x14ac:dyDescent="0.25"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</row>
    <row r="548" spans="4:18" s="3" customFormat="1" x14ac:dyDescent="0.25"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</row>
    <row r="549" spans="4:18" s="3" customFormat="1" x14ac:dyDescent="0.25"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</row>
    <row r="550" spans="4:18" s="3" customFormat="1" x14ac:dyDescent="0.25"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</row>
    <row r="551" spans="4:18" s="3" customFormat="1" x14ac:dyDescent="0.25"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</row>
    <row r="552" spans="4:18" s="3" customFormat="1" x14ac:dyDescent="0.25"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</row>
    <row r="553" spans="4:18" s="3" customFormat="1" x14ac:dyDescent="0.25"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</row>
    <row r="554" spans="4:18" s="3" customFormat="1" x14ac:dyDescent="0.25"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</row>
    <row r="555" spans="4:18" s="3" customFormat="1" x14ac:dyDescent="0.25"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</row>
    <row r="556" spans="4:18" s="3" customFormat="1" x14ac:dyDescent="0.25"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</row>
    <row r="557" spans="4:18" s="3" customFormat="1" x14ac:dyDescent="0.25"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</row>
    <row r="558" spans="4:18" s="3" customFormat="1" x14ac:dyDescent="0.25"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</row>
    <row r="559" spans="4:18" s="3" customFormat="1" x14ac:dyDescent="0.25"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</row>
    <row r="560" spans="4:18" s="3" customFormat="1" x14ac:dyDescent="0.25"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</row>
    <row r="561" spans="4:18" s="3" customFormat="1" x14ac:dyDescent="0.25"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</row>
    <row r="562" spans="4:18" s="3" customFormat="1" x14ac:dyDescent="0.25"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</row>
    <row r="563" spans="4:18" s="3" customFormat="1" x14ac:dyDescent="0.25"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</row>
    <row r="564" spans="4:18" s="3" customFormat="1" x14ac:dyDescent="0.25"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</row>
    <row r="565" spans="4:18" s="3" customFormat="1" x14ac:dyDescent="0.25"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</row>
    <row r="566" spans="4:18" s="3" customFormat="1" x14ac:dyDescent="0.25"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</row>
    <row r="567" spans="4:18" s="3" customFormat="1" x14ac:dyDescent="0.25"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</row>
    <row r="568" spans="4:18" s="3" customFormat="1" x14ac:dyDescent="0.25"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</row>
    <row r="569" spans="4:18" s="3" customFormat="1" x14ac:dyDescent="0.25"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</row>
    <row r="570" spans="4:18" s="3" customFormat="1" x14ac:dyDescent="0.25"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</row>
    <row r="571" spans="4:18" s="3" customFormat="1" x14ac:dyDescent="0.25"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</row>
    <row r="572" spans="4:18" s="3" customFormat="1" x14ac:dyDescent="0.25"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</row>
    <row r="573" spans="4:18" s="3" customFormat="1" x14ac:dyDescent="0.25"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</row>
    <row r="574" spans="4:18" s="3" customFormat="1" x14ac:dyDescent="0.25"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</row>
    <row r="575" spans="4:18" s="3" customFormat="1" x14ac:dyDescent="0.25"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</row>
    <row r="576" spans="4:18" s="3" customFormat="1" x14ac:dyDescent="0.25"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</row>
    <row r="577" spans="4:18" s="3" customFormat="1" x14ac:dyDescent="0.25"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</row>
    <row r="578" spans="4:18" s="3" customFormat="1" x14ac:dyDescent="0.25"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</row>
    <row r="579" spans="4:18" s="3" customFormat="1" x14ac:dyDescent="0.25"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</row>
    <row r="580" spans="4:18" s="3" customFormat="1" x14ac:dyDescent="0.25"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</row>
    <row r="581" spans="4:18" s="3" customFormat="1" x14ac:dyDescent="0.25"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</row>
    <row r="582" spans="4:18" s="3" customFormat="1" x14ac:dyDescent="0.25"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</row>
    <row r="583" spans="4:18" s="3" customFormat="1" x14ac:dyDescent="0.25"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</row>
    <row r="584" spans="4:18" s="3" customFormat="1" x14ac:dyDescent="0.25"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</row>
    <row r="585" spans="4:18" s="3" customFormat="1" x14ac:dyDescent="0.25"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</row>
    <row r="586" spans="4:18" s="3" customFormat="1" x14ac:dyDescent="0.25"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</row>
    <row r="587" spans="4:18" s="3" customFormat="1" x14ac:dyDescent="0.25"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</row>
    <row r="588" spans="4:18" s="3" customFormat="1" x14ac:dyDescent="0.25"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</row>
    <row r="589" spans="4:18" s="3" customFormat="1" x14ac:dyDescent="0.25"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</row>
    <row r="590" spans="4:18" s="3" customFormat="1" x14ac:dyDescent="0.25"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</row>
    <row r="591" spans="4:18" s="3" customFormat="1" x14ac:dyDescent="0.25"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</row>
    <row r="592" spans="4:18" s="3" customFormat="1" x14ac:dyDescent="0.25"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</row>
    <row r="593" spans="4:18" s="3" customFormat="1" x14ac:dyDescent="0.25"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</row>
    <row r="594" spans="4:18" s="3" customFormat="1" x14ac:dyDescent="0.25"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</row>
    <row r="595" spans="4:18" s="3" customFormat="1" x14ac:dyDescent="0.25"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</row>
    <row r="596" spans="4:18" s="3" customFormat="1" x14ac:dyDescent="0.25"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</row>
    <row r="597" spans="4:18" s="3" customFormat="1" x14ac:dyDescent="0.25"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</row>
    <row r="598" spans="4:18" s="3" customFormat="1" x14ac:dyDescent="0.25"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</row>
    <row r="599" spans="4:18" s="3" customFormat="1" x14ac:dyDescent="0.25"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</row>
    <row r="600" spans="4:18" s="3" customFormat="1" x14ac:dyDescent="0.25"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</row>
    <row r="601" spans="4:18" s="3" customFormat="1" x14ac:dyDescent="0.25"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</row>
    <row r="602" spans="4:18" s="3" customFormat="1" x14ac:dyDescent="0.25"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</row>
    <row r="603" spans="4:18" s="3" customFormat="1" x14ac:dyDescent="0.25"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</row>
    <row r="604" spans="4:18" s="3" customFormat="1" x14ac:dyDescent="0.25"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</row>
    <row r="605" spans="4:18" s="3" customFormat="1" x14ac:dyDescent="0.25"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</row>
    <row r="606" spans="4:18" s="3" customFormat="1" x14ac:dyDescent="0.25"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</row>
    <row r="607" spans="4:18" s="3" customFormat="1" x14ac:dyDescent="0.25"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</row>
    <row r="608" spans="4:18" s="3" customFormat="1" x14ac:dyDescent="0.25"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</row>
    <row r="609" spans="4:18" s="3" customFormat="1" x14ac:dyDescent="0.25"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</row>
    <row r="610" spans="4:18" s="3" customFormat="1" x14ac:dyDescent="0.25"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</row>
    <row r="611" spans="4:18" s="3" customFormat="1" x14ac:dyDescent="0.25"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</row>
    <row r="612" spans="4:18" s="3" customFormat="1" x14ac:dyDescent="0.25"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</row>
    <row r="613" spans="4:18" s="3" customFormat="1" x14ac:dyDescent="0.25"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</row>
    <row r="614" spans="4:18" s="3" customFormat="1" x14ac:dyDescent="0.25"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</row>
    <row r="615" spans="4:18" s="3" customFormat="1" x14ac:dyDescent="0.25"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</row>
    <row r="616" spans="4:18" s="3" customFormat="1" x14ac:dyDescent="0.25"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</row>
    <row r="617" spans="4:18" s="3" customFormat="1" x14ac:dyDescent="0.25"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</row>
    <row r="618" spans="4:18" s="3" customFormat="1" x14ac:dyDescent="0.25"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</row>
    <row r="619" spans="4:18" s="3" customFormat="1" x14ac:dyDescent="0.25"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</row>
    <row r="620" spans="4:18" s="3" customFormat="1" x14ac:dyDescent="0.25"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</row>
    <row r="621" spans="4:18" s="3" customFormat="1" x14ac:dyDescent="0.25"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</row>
    <row r="622" spans="4:18" s="3" customFormat="1" x14ac:dyDescent="0.25"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</row>
    <row r="623" spans="4:18" s="3" customFormat="1" x14ac:dyDescent="0.25"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</row>
    <row r="624" spans="4:18" s="3" customFormat="1" x14ac:dyDescent="0.25"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</row>
    <row r="625" spans="4:18" s="3" customFormat="1" x14ac:dyDescent="0.25"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</row>
    <row r="626" spans="4:18" s="3" customFormat="1" x14ac:dyDescent="0.25"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</row>
    <row r="627" spans="4:18" s="3" customFormat="1" x14ac:dyDescent="0.25"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</row>
    <row r="628" spans="4:18" s="3" customFormat="1" x14ac:dyDescent="0.25"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</row>
    <row r="629" spans="4:18" s="3" customFormat="1" x14ac:dyDescent="0.25"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</row>
    <row r="630" spans="4:18" s="3" customFormat="1" x14ac:dyDescent="0.25"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</row>
    <row r="631" spans="4:18" s="3" customFormat="1" x14ac:dyDescent="0.25"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</row>
    <row r="632" spans="4:18" s="3" customFormat="1" x14ac:dyDescent="0.25"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</row>
    <row r="633" spans="4:18" s="3" customFormat="1" x14ac:dyDescent="0.25"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</row>
    <row r="634" spans="4:18" s="3" customFormat="1" x14ac:dyDescent="0.25"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</row>
    <row r="635" spans="4:18" s="3" customFormat="1" x14ac:dyDescent="0.25"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</row>
    <row r="636" spans="4:18" s="3" customFormat="1" x14ac:dyDescent="0.25"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</row>
    <row r="637" spans="4:18" s="3" customFormat="1" x14ac:dyDescent="0.25"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</row>
    <row r="638" spans="4:18" s="3" customFormat="1" x14ac:dyDescent="0.25"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</row>
    <row r="639" spans="4:18" s="3" customFormat="1" x14ac:dyDescent="0.25"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</row>
    <row r="640" spans="4:18" s="3" customFormat="1" x14ac:dyDescent="0.25"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</row>
    <row r="641" spans="4:18" s="3" customFormat="1" x14ac:dyDescent="0.25"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</row>
    <row r="642" spans="4:18" s="3" customFormat="1" x14ac:dyDescent="0.25"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</row>
    <row r="643" spans="4:18" s="3" customFormat="1" x14ac:dyDescent="0.25"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</row>
    <row r="644" spans="4:18" s="3" customFormat="1" x14ac:dyDescent="0.25"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</row>
    <row r="645" spans="4:18" s="3" customFormat="1" x14ac:dyDescent="0.25"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</row>
    <row r="646" spans="4:18" s="3" customFormat="1" x14ac:dyDescent="0.25"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</row>
    <row r="647" spans="4:18" s="3" customFormat="1" x14ac:dyDescent="0.25"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</row>
    <row r="648" spans="4:18" s="3" customFormat="1" x14ac:dyDescent="0.25"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</row>
    <row r="649" spans="4:18" s="3" customFormat="1" x14ac:dyDescent="0.25"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</row>
    <row r="650" spans="4:18" s="3" customFormat="1" x14ac:dyDescent="0.25"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</row>
    <row r="651" spans="4:18" s="3" customFormat="1" x14ac:dyDescent="0.25"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</row>
    <row r="652" spans="4:18" s="3" customFormat="1" x14ac:dyDescent="0.25"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</row>
    <row r="653" spans="4:18" s="3" customFormat="1" x14ac:dyDescent="0.25"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</row>
    <row r="654" spans="4:18" s="3" customFormat="1" x14ac:dyDescent="0.25"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</row>
    <row r="655" spans="4:18" s="3" customFormat="1" x14ac:dyDescent="0.25"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</row>
    <row r="656" spans="4:18" s="3" customFormat="1" x14ac:dyDescent="0.25"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</row>
    <row r="657" spans="4:18" s="3" customFormat="1" x14ac:dyDescent="0.25"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</row>
    <row r="658" spans="4:18" s="3" customFormat="1" x14ac:dyDescent="0.25"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</row>
    <row r="659" spans="4:18" s="3" customFormat="1" x14ac:dyDescent="0.25"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</row>
    <row r="660" spans="4:18" s="3" customFormat="1" x14ac:dyDescent="0.25"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</row>
    <row r="661" spans="4:18" s="3" customFormat="1" x14ac:dyDescent="0.25"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</row>
    <row r="662" spans="4:18" s="3" customFormat="1" x14ac:dyDescent="0.25"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</row>
    <row r="663" spans="4:18" s="3" customFormat="1" x14ac:dyDescent="0.25"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</row>
    <row r="664" spans="4:18" s="3" customFormat="1" x14ac:dyDescent="0.25"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</row>
    <row r="665" spans="4:18" s="3" customFormat="1" x14ac:dyDescent="0.25"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</row>
    <row r="666" spans="4:18" s="3" customFormat="1" x14ac:dyDescent="0.25"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</row>
    <row r="667" spans="4:18" s="3" customFormat="1" x14ac:dyDescent="0.25"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</row>
    <row r="668" spans="4:18" s="3" customFormat="1" x14ac:dyDescent="0.25"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</row>
    <row r="669" spans="4:18" s="3" customFormat="1" x14ac:dyDescent="0.25"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</row>
    <row r="670" spans="4:18" s="3" customFormat="1" x14ac:dyDescent="0.25"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</row>
    <row r="671" spans="4:18" s="3" customFormat="1" x14ac:dyDescent="0.25"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</row>
    <row r="672" spans="4:18" s="3" customFormat="1" x14ac:dyDescent="0.25"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</row>
    <row r="673" spans="4:18" s="3" customFormat="1" x14ac:dyDescent="0.25"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</row>
    <row r="674" spans="4:18" s="3" customFormat="1" x14ac:dyDescent="0.25"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</row>
    <row r="675" spans="4:18" s="3" customFormat="1" x14ac:dyDescent="0.25"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</row>
    <row r="676" spans="4:18" s="3" customFormat="1" x14ac:dyDescent="0.25"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</row>
    <row r="677" spans="4:18" s="3" customFormat="1" x14ac:dyDescent="0.25"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</row>
    <row r="678" spans="4:18" s="3" customFormat="1" x14ac:dyDescent="0.25"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</row>
    <row r="679" spans="4:18" s="3" customFormat="1" x14ac:dyDescent="0.25"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</row>
    <row r="680" spans="4:18" s="3" customFormat="1" x14ac:dyDescent="0.25"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</row>
    <row r="681" spans="4:18" s="3" customFormat="1" x14ac:dyDescent="0.25"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</row>
    <row r="682" spans="4:18" s="3" customFormat="1" x14ac:dyDescent="0.25"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</row>
    <row r="683" spans="4:18" s="3" customFormat="1" x14ac:dyDescent="0.25"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</row>
    <row r="684" spans="4:18" s="3" customFormat="1" x14ac:dyDescent="0.25"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</row>
    <row r="685" spans="4:18" s="3" customFormat="1" x14ac:dyDescent="0.25"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</row>
    <row r="686" spans="4:18" s="3" customFormat="1" x14ac:dyDescent="0.25"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</row>
    <row r="687" spans="4:18" s="3" customFormat="1" x14ac:dyDescent="0.25"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</row>
    <row r="688" spans="4:18" s="3" customFormat="1" x14ac:dyDescent="0.25"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</row>
    <row r="689" spans="4:18" s="3" customFormat="1" x14ac:dyDescent="0.25"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</row>
    <row r="690" spans="4:18" s="3" customFormat="1" x14ac:dyDescent="0.25"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</row>
    <row r="691" spans="4:18" s="3" customFormat="1" x14ac:dyDescent="0.25"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</row>
    <row r="692" spans="4:18" s="3" customFormat="1" x14ac:dyDescent="0.25"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</row>
    <row r="693" spans="4:18" s="3" customFormat="1" x14ac:dyDescent="0.25"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</row>
    <row r="694" spans="4:18" s="3" customFormat="1" x14ac:dyDescent="0.25"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</row>
    <row r="695" spans="4:18" s="3" customFormat="1" x14ac:dyDescent="0.25"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</row>
    <row r="696" spans="4:18" s="3" customFormat="1" x14ac:dyDescent="0.25"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</row>
    <row r="697" spans="4:18" s="3" customFormat="1" x14ac:dyDescent="0.25"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</row>
    <row r="698" spans="4:18" s="3" customFormat="1" x14ac:dyDescent="0.25"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</row>
    <row r="699" spans="4:18" s="3" customFormat="1" x14ac:dyDescent="0.25"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</row>
    <row r="700" spans="4:18" s="3" customFormat="1" x14ac:dyDescent="0.25"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</row>
    <row r="701" spans="4:18" s="3" customFormat="1" x14ac:dyDescent="0.25"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</row>
    <row r="702" spans="4:18" s="3" customFormat="1" x14ac:dyDescent="0.25"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</row>
    <row r="703" spans="4:18" s="3" customFormat="1" x14ac:dyDescent="0.25"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</row>
    <row r="704" spans="4:18" s="3" customFormat="1" x14ac:dyDescent="0.25"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</row>
    <row r="705" spans="4:18" s="3" customFormat="1" x14ac:dyDescent="0.25"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</row>
    <row r="706" spans="4:18" s="3" customFormat="1" x14ac:dyDescent="0.25"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</row>
    <row r="707" spans="4:18" s="3" customFormat="1" x14ac:dyDescent="0.25"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</row>
    <row r="708" spans="4:18" s="3" customFormat="1" x14ac:dyDescent="0.25"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</row>
    <row r="709" spans="4:18" s="3" customFormat="1" x14ac:dyDescent="0.25"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</row>
    <row r="710" spans="4:18" s="3" customFormat="1" x14ac:dyDescent="0.25"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</row>
    <row r="711" spans="4:18" s="3" customFormat="1" x14ac:dyDescent="0.25"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</row>
    <row r="712" spans="4:18" s="3" customFormat="1" x14ac:dyDescent="0.25"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</row>
    <row r="713" spans="4:18" s="3" customFormat="1" x14ac:dyDescent="0.25"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</row>
    <row r="714" spans="4:18" s="3" customFormat="1" x14ac:dyDescent="0.25"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</row>
    <row r="715" spans="4:18" s="3" customFormat="1" x14ac:dyDescent="0.25"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</row>
    <row r="716" spans="4:18" s="3" customFormat="1" x14ac:dyDescent="0.25"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</row>
    <row r="717" spans="4:18" s="3" customFormat="1" x14ac:dyDescent="0.25"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</row>
    <row r="718" spans="4:18" s="3" customFormat="1" x14ac:dyDescent="0.25"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</row>
    <row r="719" spans="4:18" s="3" customFormat="1" x14ac:dyDescent="0.25"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</row>
    <row r="720" spans="4:18" s="3" customFormat="1" x14ac:dyDescent="0.25"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</row>
    <row r="721" spans="4:18" s="3" customFormat="1" x14ac:dyDescent="0.25"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</row>
    <row r="722" spans="4:18" s="3" customFormat="1" x14ac:dyDescent="0.25"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</row>
    <row r="723" spans="4:18" s="3" customFormat="1" x14ac:dyDescent="0.25"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</row>
    <row r="724" spans="4:18" s="3" customFormat="1" x14ac:dyDescent="0.25"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</row>
    <row r="725" spans="4:18" s="3" customFormat="1" x14ac:dyDescent="0.25"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</row>
    <row r="726" spans="4:18" s="3" customFormat="1" x14ac:dyDescent="0.25"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</row>
    <row r="727" spans="4:18" s="3" customFormat="1" x14ac:dyDescent="0.25"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</row>
    <row r="728" spans="4:18" s="3" customFormat="1" x14ac:dyDescent="0.25"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</row>
    <row r="729" spans="4:18" s="3" customFormat="1" x14ac:dyDescent="0.25"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</row>
    <row r="730" spans="4:18" s="3" customFormat="1" x14ac:dyDescent="0.25"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</row>
    <row r="731" spans="4:18" s="3" customFormat="1" x14ac:dyDescent="0.25"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</row>
    <row r="732" spans="4:18" s="3" customFormat="1" x14ac:dyDescent="0.25"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</row>
    <row r="733" spans="4:18" s="3" customFormat="1" x14ac:dyDescent="0.25"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</row>
    <row r="734" spans="4:18" s="3" customFormat="1" x14ac:dyDescent="0.25"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</row>
    <row r="735" spans="4:18" s="3" customFormat="1" x14ac:dyDescent="0.25"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</row>
    <row r="736" spans="4:18" s="3" customFormat="1" x14ac:dyDescent="0.25"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</row>
    <row r="737" spans="4:18" s="3" customFormat="1" x14ac:dyDescent="0.25"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</row>
    <row r="738" spans="4:18" s="3" customFormat="1" x14ac:dyDescent="0.25"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</row>
    <row r="739" spans="4:18" s="3" customFormat="1" x14ac:dyDescent="0.25"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</row>
    <row r="740" spans="4:18" s="3" customFormat="1" x14ac:dyDescent="0.25"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</row>
    <row r="741" spans="4:18" s="3" customFormat="1" x14ac:dyDescent="0.25"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</row>
    <row r="742" spans="4:18" s="3" customFormat="1" x14ac:dyDescent="0.25"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</row>
    <row r="743" spans="4:18" s="3" customFormat="1" x14ac:dyDescent="0.25"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</row>
    <row r="744" spans="4:18" s="3" customFormat="1" x14ac:dyDescent="0.25"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</row>
    <row r="745" spans="4:18" s="3" customFormat="1" x14ac:dyDescent="0.25"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</row>
    <row r="746" spans="4:18" s="3" customFormat="1" x14ac:dyDescent="0.25"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</row>
    <row r="747" spans="4:18" s="3" customFormat="1" x14ac:dyDescent="0.25"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</row>
    <row r="748" spans="4:18" s="3" customFormat="1" x14ac:dyDescent="0.25"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</row>
    <row r="749" spans="4:18" s="3" customFormat="1" x14ac:dyDescent="0.25"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</row>
    <row r="750" spans="4:18" s="3" customFormat="1" x14ac:dyDescent="0.25"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</row>
    <row r="751" spans="4:18" s="3" customFormat="1" x14ac:dyDescent="0.25"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</row>
    <row r="752" spans="4:18" s="3" customFormat="1" x14ac:dyDescent="0.25"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</row>
    <row r="753" spans="4:18" s="3" customFormat="1" x14ac:dyDescent="0.25"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</row>
    <row r="754" spans="4:18" s="3" customFormat="1" x14ac:dyDescent="0.25"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</row>
    <row r="755" spans="4:18" s="3" customFormat="1" x14ac:dyDescent="0.25"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</row>
    <row r="756" spans="4:18" s="3" customFormat="1" x14ac:dyDescent="0.25"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</row>
    <row r="757" spans="4:18" s="3" customFormat="1" x14ac:dyDescent="0.25"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</row>
    <row r="758" spans="4:18" s="3" customFormat="1" x14ac:dyDescent="0.25"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</row>
    <row r="759" spans="4:18" s="3" customFormat="1" x14ac:dyDescent="0.25"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</row>
    <row r="760" spans="4:18" s="3" customFormat="1" x14ac:dyDescent="0.25"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</row>
    <row r="761" spans="4:18" s="3" customFormat="1" x14ac:dyDescent="0.25"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</row>
    <row r="762" spans="4:18" s="3" customFormat="1" x14ac:dyDescent="0.25"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</row>
    <row r="763" spans="4:18" s="3" customFormat="1" x14ac:dyDescent="0.25"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</row>
    <row r="764" spans="4:18" s="3" customFormat="1" x14ac:dyDescent="0.25"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</row>
    <row r="765" spans="4:18" s="3" customFormat="1" x14ac:dyDescent="0.25"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</row>
    <row r="766" spans="4:18" s="3" customFormat="1" x14ac:dyDescent="0.25"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</row>
    <row r="767" spans="4:18" s="3" customFormat="1" x14ac:dyDescent="0.25"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</row>
    <row r="768" spans="4:18" s="3" customFormat="1" x14ac:dyDescent="0.25"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</row>
    <row r="769" spans="4:18" s="3" customFormat="1" x14ac:dyDescent="0.25"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</row>
    <row r="770" spans="4:18" s="3" customFormat="1" x14ac:dyDescent="0.25"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</row>
    <row r="771" spans="4:18" s="3" customFormat="1" x14ac:dyDescent="0.25"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</row>
    <row r="772" spans="4:18" s="3" customFormat="1" x14ac:dyDescent="0.25"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</row>
    <row r="773" spans="4:18" s="3" customFormat="1" x14ac:dyDescent="0.25"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</row>
    <row r="774" spans="4:18" s="3" customFormat="1" x14ac:dyDescent="0.25"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</row>
    <row r="775" spans="4:18" s="3" customFormat="1" x14ac:dyDescent="0.25"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</row>
    <row r="776" spans="4:18" s="3" customFormat="1" x14ac:dyDescent="0.25"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</row>
    <row r="777" spans="4:18" s="3" customFormat="1" x14ac:dyDescent="0.25"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</row>
    <row r="778" spans="4:18" s="3" customFormat="1" x14ac:dyDescent="0.25"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</row>
    <row r="779" spans="4:18" s="3" customFormat="1" x14ac:dyDescent="0.25"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</row>
    <row r="780" spans="4:18" s="3" customFormat="1" x14ac:dyDescent="0.25"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</row>
    <row r="781" spans="4:18" s="3" customFormat="1" x14ac:dyDescent="0.25"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</row>
    <row r="782" spans="4:18" s="3" customFormat="1" x14ac:dyDescent="0.25"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</row>
    <row r="783" spans="4:18" s="3" customFormat="1" x14ac:dyDescent="0.25"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</row>
    <row r="784" spans="4:18" s="3" customFormat="1" x14ac:dyDescent="0.25"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</row>
    <row r="785" spans="4:18" s="3" customFormat="1" x14ac:dyDescent="0.25"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</row>
    <row r="786" spans="4:18" s="3" customFormat="1" x14ac:dyDescent="0.25"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</row>
    <row r="787" spans="4:18" s="3" customFormat="1" x14ac:dyDescent="0.25"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</row>
    <row r="788" spans="4:18" s="3" customFormat="1" x14ac:dyDescent="0.25"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</row>
    <row r="789" spans="4:18" s="3" customFormat="1" x14ac:dyDescent="0.25"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</row>
    <row r="790" spans="4:18" s="3" customFormat="1" x14ac:dyDescent="0.25"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</row>
    <row r="791" spans="4:18" s="3" customFormat="1" x14ac:dyDescent="0.25"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</row>
    <row r="792" spans="4:18" s="3" customFormat="1" x14ac:dyDescent="0.25"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</row>
    <row r="793" spans="4:18" s="3" customFormat="1" x14ac:dyDescent="0.25"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</row>
    <row r="794" spans="4:18" s="3" customFormat="1" x14ac:dyDescent="0.25"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</row>
    <row r="795" spans="4:18" s="3" customFormat="1" x14ac:dyDescent="0.25"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</row>
    <row r="796" spans="4:18" s="3" customFormat="1" x14ac:dyDescent="0.25"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</row>
    <row r="797" spans="4:18" s="3" customFormat="1" x14ac:dyDescent="0.25"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</row>
    <row r="798" spans="4:18" s="3" customFormat="1" x14ac:dyDescent="0.25"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</row>
    <row r="799" spans="4:18" s="3" customFormat="1" x14ac:dyDescent="0.25"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</row>
    <row r="800" spans="4:18" s="3" customFormat="1" x14ac:dyDescent="0.25"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</row>
    <row r="801" spans="4:18" s="3" customFormat="1" x14ac:dyDescent="0.25"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</row>
    <row r="802" spans="4:18" s="3" customFormat="1" x14ac:dyDescent="0.25"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</row>
    <row r="803" spans="4:18" s="3" customFormat="1" x14ac:dyDescent="0.25"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</row>
    <row r="804" spans="4:18" s="3" customFormat="1" x14ac:dyDescent="0.25"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</row>
    <row r="805" spans="4:18" s="3" customFormat="1" x14ac:dyDescent="0.25"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</row>
    <row r="806" spans="4:18" s="3" customFormat="1" x14ac:dyDescent="0.25"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</row>
    <row r="807" spans="4:18" s="3" customFormat="1" x14ac:dyDescent="0.25"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</row>
    <row r="808" spans="4:18" s="3" customFormat="1" x14ac:dyDescent="0.25"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</row>
    <row r="809" spans="4:18" s="3" customFormat="1" x14ac:dyDescent="0.25"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</row>
    <row r="810" spans="4:18" s="3" customFormat="1" x14ac:dyDescent="0.25"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</row>
    <row r="811" spans="4:18" s="3" customFormat="1" x14ac:dyDescent="0.25"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</row>
    <row r="812" spans="4:18" s="3" customFormat="1" x14ac:dyDescent="0.25"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</row>
    <row r="813" spans="4:18" s="3" customFormat="1" x14ac:dyDescent="0.25"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</row>
    <row r="814" spans="4:18" s="3" customFormat="1" x14ac:dyDescent="0.25"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</row>
    <row r="815" spans="4:18" s="3" customFormat="1" x14ac:dyDescent="0.25"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</row>
    <row r="816" spans="4:18" s="3" customFormat="1" x14ac:dyDescent="0.25"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</row>
    <row r="817" spans="4:18" s="3" customFormat="1" x14ac:dyDescent="0.25"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</row>
    <row r="818" spans="4:18" s="3" customFormat="1" x14ac:dyDescent="0.25"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</row>
    <row r="819" spans="4:18" s="3" customFormat="1" x14ac:dyDescent="0.25"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</row>
    <row r="820" spans="4:18" s="3" customFormat="1" x14ac:dyDescent="0.25"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</row>
    <row r="821" spans="4:18" s="3" customFormat="1" x14ac:dyDescent="0.25"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</row>
    <row r="822" spans="4:18" s="3" customFormat="1" x14ac:dyDescent="0.25"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</row>
    <row r="823" spans="4:18" s="3" customFormat="1" x14ac:dyDescent="0.25"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</row>
    <row r="824" spans="4:18" s="3" customFormat="1" x14ac:dyDescent="0.25"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</row>
    <row r="825" spans="4:18" s="3" customFormat="1" x14ac:dyDescent="0.25"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</row>
    <row r="826" spans="4:18" s="3" customFormat="1" x14ac:dyDescent="0.25"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</row>
    <row r="827" spans="4:18" s="3" customFormat="1" x14ac:dyDescent="0.25"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</row>
    <row r="828" spans="4:18" s="3" customFormat="1" x14ac:dyDescent="0.25"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</row>
    <row r="829" spans="4:18" s="3" customFormat="1" x14ac:dyDescent="0.25"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</row>
    <row r="830" spans="4:18" s="3" customFormat="1" x14ac:dyDescent="0.25"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</row>
    <row r="831" spans="4:18" s="3" customFormat="1" x14ac:dyDescent="0.25"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</row>
    <row r="832" spans="4:18" s="3" customFormat="1" x14ac:dyDescent="0.25"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</row>
    <row r="833" spans="4:18" s="3" customFormat="1" x14ac:dyDescent="0.25"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</row>
    <row r="834" spans="4:18" s="3" customFormat="1" x14ac:dyDescent="0.25"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</row>
    <row r="835" spans="4:18" s="3" customFormat="1" x14ac:dyDescent="0.25"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</row>
    <row r="836" spans="4:18" s="3" customFormat="1" x14ac:dyDescent="0.25"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</row>
    <row r="837" spans="4:18" s="3" customFormat="1" x14ac:dyDescent="0.25"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</row>
    <row r="838" spans="4:18" s="3" customFormat="1" x14ac:dyDescent="0.25"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</row>
    <row r="839" spans="4:18" s="3" customFormat="1" x14ac:dyDescent="0.25"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</row>
    <row r="840" spans="4:18" s="3" customFormat="1" x14ac:dyDescent="0.25"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</row>
    <row r="841" spans="4:18" s="3" customFormat="1" x14ac:dyDescent="0.25"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</row>
    <row r="842" spans="4:18" s="3" customFormat="1" x14ac:dyDescent="0.25"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</row>
    <row r="843" spans="4:18" s="3" customFormat="1" x14ac:dyDescent="0.25"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</row>
    <row r="844" spans="4:18" s="3" customFormat="1" x14ac:dyDescent="0.25"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</row>
    <row r="845" spans="4:18" s="3" customFormat="1" x14ac:dyDescent="0.25"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</row>
    <row r="846" spans="4:18" s="3" customFormat="1" x14ac:dyDescent="0.25"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</row>
    <row r="847" spans="4:18" s="3" customFormat="1" x14ac:dyDescent="0.25"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</row>
    <row r="848" spans="4:18" s="3" customFormat="1" x14ac:dyDescent="0.25"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</row>
    <row r="849" spans="4:18" s="3" customFormat="1" x14ac:dyDescent="0.25"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</row>
    <row r="850" spans="4:18" s="3" customFormat="1" x14ac:dyDescent="0.25"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</row>
    <row r="851" spans="4:18" s="3" customFormat="1" x14ac:dyDescent="0.25"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</row>
    <row r="852" spans="4:18" s="3" customFormat="1" x14ac:dyDescent="0.25"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</row>
    <row r="853" spans="4:18" s="3" customFormat="1" x14ac:dyDescent="0.25"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</row>
    <row r="854" spans="4:18" s="3" customFormat="1" x14ac:dyDescent="0.25"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</row>
    <row r="855" spans="4:18" s="3" customFormat="1" x14ac:dyDescent="0.25"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</row>
    <row r="856" spans="4:18" s="3" customFormat="1" x14ac:dyDescent="0.25"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</row>
    <row r="857" spans="4:18" s="3" customFormat="1" x14ac:dyDescent="0.25"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</row>
    <row r="858" spans="4:18" s="3" customFormat="1" x14ac:dyDescent="0.25"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</row>
    <row r="859" spans="4:18" s="3" customFormat="1" x14ac:dyDescent="0.25"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</row>
    <row r="860" spans="4:18" s="3" customFormat="1" x14ac:dyDescent="0.25"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</row>
    <row r="861" spans="4:18" s="3" customFormat="1" x14ac:dyDescent="0.25"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</row>
    <row r="862" spans="4:18" s="3" customFormat="1" x14ac:dyDescent="0.25"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</row>
    <row r="863" spans="4:18" s="3" customFormat="1" x14ac:dyDescent="0.25"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</row>
    <row r="864" spans="4:18" s="3" customFormat="1" x14ac:dyDescent="0.25"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</row>
    <row r="865" spans="4:18" s="3" customFormat="1" x14ac:dyDescent="0.25"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</row>
    <row r="866" spans="4:18" s="3" customFormat="1" x14ac:dyDescent="0.25"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</row>
    <row r="867" spans="4:18" s="3" customFormat="1" x14ac:dyDescent="0.25"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</row>
    <row r="868" spans="4:18" s="3" customFormat="1" x14ac:dyDescent="0.25"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</row>
    <row r="869" spans="4:18" s="3" customFormat="1" x14ac:dyDescent="0.25"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</row>
    <row r="870" spans="4:18" s="3" customFormat="1" x14ac:dyDescent="0.25"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</row>
    <row r="871" spans="4:18" s="3" customFormat="1" x14ac:dyDescent="0.25"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</row>
    <row r="872" spans="4:18" s="3" customFormat="1" x14ac:dyDescent="0.25"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</row>
    <row r="873" spans="4:18" s="3" customFormat="1" x14ac:dyDescent="0.25"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</row>
    <row r="874" spans="4:18" s="3" customFormat="1" x14ac:dyDescent="0.25"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</row>
    <row r="875" spans="4:18" s="3" customFormat="1" x14ac:dyDescent="0.25"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</row>
    <row r="876" spans="4:18" s="3" customFormat="1" x14ac:dyDescent="0.25"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</row>
    <row r="877" spans="4:18" s="3" customFormat="1" x14ac:dyDescent="0.25"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</row>
    <row r="878" spans="4:18" s="3" customFormat="1" x14ac:dyDescent="0.25"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</row>
    <row r="879" spans="4:18" s="3" customFormat="1" x14ac:dyDescent="0.25"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</row>
    <row r="880" spans="4:18" s="3" customFormat="1" x14ac:dyDescent="0.25"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</row>
    <row r="881" spans="4:18" s="3" customFormat="1" x14ac:dyDescent="0.25"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</row>
    <row r="882" spans="4:18" s="3" customFormat="1" x14ac:dyDescent="0.25"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</row>
    <row r="883" spans="4:18" s="3" customFormat="1" x14ac:dyDescent="0.25"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</row>
    <row r="884" spans="4:18" s="3" customFormat="1" x14ac:dyDescent="0.25"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</row>
    <row r="885" spans="4:18" s="3" customFormat="1" x14ac:dyDescent="0.25"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</row>
    <row r="886" spans="4:18" s="3" customFormat="1" x14ac:dyDescent="0.25"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</row>
    <row r="887" spans="4:18" s="3" customFormat="1" x14ac:dyDescent="0.25"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</row>
    <row r="888" spans="4:18" s="3" customFormat="1" x14ac:dyDescent="0.25"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</row>
    <row r="889" spans="4:18" s="3" customFormat="1" x14ac:dyDescent="0.25"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</row>
    <row r="890" spans="4:18" s="3" customFormat="1" x14ac:dyDescent="0.25"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</row>
    <row r="891" spans="4:18" s="3" customFormat="1" x14ac:dyDescent="0.25"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</row>
    <row r="892" spans="4:18" s="3" customFormat="1" x14ac:dyDescent="0.25"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</row>
    <row r="893" spans="4:18" s="3" customFormat="1" x14ac:dyDescent="0.25"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</row>
    <row r="894" spans="4:18" s="3" customFormat="1" x14ac:dyDescent="0.25"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</row>
    <row r="895" spans="4:18" s="3" customFormat="1" x14ac:dyDescent="0.25"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</row>
  </sheetData>
  <mergeCells count="38">
    <mergeCell ref="A62:A69"/>
    <mergeCell ref="U62:U69"/>
    <mergeCell ref="A70:S70"/>
    <mergeCell ref="B2:B3"/>
    <mergeCell ref="B4:B25"/>
    <mergeCell ref="B26:B54"/>
    <mergeCell ref="B56:B57"/>
    <mergeCell ref="B58:B61"/>
    <mergeCell ref="B62:B69"/>
    <mergeCell ref="A26:A54"/>
    <mergeCell ref="U26:U54"/>
    <mergeCell ref="A56:A57"/>
    <mergeCell ref="U56:U57"/>
    <mergeCell ref="A58:A61"/>
    <mergeCell ref="U58:U61"/>
    <mergeCell ref="Q2:Q3"/>
    <mergeCell ref="U2:U3"/>
    <mergeCell ref="A4:A25"/>
    <mergeCell ref="U4:U25"/>
    <mergeCell ref="K2:K3"/>
    <mergeCell ref="L2:L3"/>
    <mergeCell ref="M2:M3"/>
    <mergeCell ref="N2:N3"/>
    <mergeCell ref="O2:O3"/>
    <mergeCell ref="P2:P3"/>
    <mergeCell ref="A1:T1"/>
    <mergeCell ref="A2:A3"/>
    <mergeCell ref="C2:C3"/>
    <mergeCell ref="D2:D3"/>
    <mergeCell ref="E2:E3"/>
    <mergeCell ref="F2:F3"/>
    <mergeCell ref="G2:G3"/>
    <mergeCell ref="H2:H3"/>
    <mergeCell ref="I2:I3"/>
    <mergeCell ref="J2:J3"/>
    <mergeCell ref="R2:R3"/>
    <mergeCell ref="S2:S3"/>
    <mergeCell ref="T2:T3"/>
  </mergeCells>
  <pageMargins left="0.23622047244094491" right="0.23622047244094491" top="0.74803149606299213" bottom="0.74803149606299213" header="0.31496062992125984" footer="0.31496062992125984"/>
  <pageSetup paperSize="9" scale="42" orientation="landscape" horizontalDpi="1200" verticalDpi="1200" r:id="rId1"/>
  <headerFooter>
    <oddHeader xml:space="preserve">&amp;C&amp;"-,Negrito"&amp;16
</oddHeader>
    <oddFooter>&amp;Rv2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3AC130-BAB5-43EA-84CD-8F7EC9FE0B6D}">
  <dimension ref="A1:EA879"/>
  <sheetViews>
    <sheetView tabSelected="1" zoomScale="90" zoomScaleNormal="90" zoomScaleSheetLayoutView="100" zoomScalePageLayoutView="80" workbookViewId="0">
      <selection activeCell="A56" sqref="A56:XFD56"/>
    </sheetView>
  </sheetViews>
  <sheetFormatPr defaultRowHeight="15" x14ac:dyDescent="0.25"/>
  <cols>
    <col min="1" max="1" width="11.85546875" customWidth="1"/>
    <col min="2" max="2" width="22.5703125" customWidth="1"/>
    <col min="3" max="3" width="11.5703125" customWidth="1"/>
    <col min="4" max="4" width="42.85546875" style="1" customWidth="1"/>
    <col min="5" max="5" width="8.28515625" style="1" bestFit="1" customWidth="1"/>
    <col min="6" max="6" width="12.85546875" style="1" bestFit="1" customWidth="1"/>
    <col min="7" max="7" width="14.7109375" style="1" bestFit="1" customWidth="1"/>
    <col min="8" max="8" width="15.5703125" style="1" bestFit="1" customWidth="1"/>
    <col min="9" max="12" width="4" style="1" bestFit="1" customWidth="1"/>
    <col min="13" max="13" width="7.140625" style="1" bestFit="1" customWidth="1"/>
    <col min="14" max="14" width="4" style="1" bestFit="1" customWidth="1"/>
    <col min="15" max="15" width="7.140625" style="1" bestFit="1" customWidth="1"/>
    <col min="16" max="16" width="10.140625" style="1" bestFit="1" customWidth="1"/>
    <col min="17" max="17" width="5.5703125" style="1" customWidth="1"/>
    <col min="18" max="18" width="5.28515625" style="1" bestFit="1" customWidth="1"/>
    <col min="19" max="19" width="20.42578125" customWidth="1"/>
    <col min="20" max="20" width="21.5703125" customWidth="1"/>
    <col min="21" max="21" width="18" bestFit="1" customWidth="1"/>
    <col min="22" max="131" width="9.140625" style="3"/>
  </cols>
  <sheetData>
    <row r="1" spans="1:21" ht="45" customHeight="1" x14ac:dyDescent="0.25">
      <c r="A1" s="89" t="s">
        <v>98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27"/>
    </row>
    <row r="2" spans="1:21" ht="24" customHeight="1" x14ac:dyDescent="0.25">
      <c r="A2" s="93" t="s">
        <v>3</v>
      </c>
      <c r="B2" s="93" t="s">
        <v>92</v>
      </c>
      <c r="C2" s="93" t="s">
        <v>0</v>
      </c>
      <c r="D2" s="95" t="s">
        <v>1</v>
      </c>
      <c r="E2" s="91" t="s">
        <v>29</v>
      </c>
      <c r="F2" s="91" t="s">
        <v>30</v>
      </c>
      <c r="G2" s="91" t="s">
        <v>2</v>
      </c>
      <c r="H2" s="91" t="s">
        <v>31</v>
      </c>
      <c r="I2" s="79" t="s">
        <v>4</v>
      </c>
      <c r="J2" s="79" t="s">
        <v>5</v>
      </c>
      <c r="K2" s="79" t="s">
        <v>6</v>
      </c>
      <c r="L2" s="79" t="s">
        <v>7</v>
      </c>
      <c r="M2" s="79" t="s">
        <v>8</v>
      </c>
      <c r="N2" s="79" t="s">
        <v>9</v>
      </c>
      <c r="O2" s="79" t="s">
        <v>10</v>
      </c>
      <c r="P2" s="79" t="s">
        <v>28</v>
      </c>
      <c r="Q2" s="79" t="s">
        <v>20</v>
      </c>
      <c r="R2" s="81" t="s">
        <v>19</v>
      </c>
      <c r="S2" s="97" t="s">
        <v>94</v>
      </c>
      <c r="T2" s="99" t="s">
        <v>95</v>
      </c>
      <c r="U2" s="101" t="s">
        <v>91</v>
      </c>
    </row>
    <row r="3" spans="1:21" ht="16.5" customHeight="1" x14ac:dyDescent="0.25">
      <c r="A3" s="94"/>
      <c r="B3" s="94"/>
      <c r="C3" s="94"/>
      <c r="D3" s="96"/>
      <c r="E3" s="92"/>
      <c r="F3" s="92"/>
      <c r="G3" s="92"/>
      <c r="H3" s="92"/>
      <c r="I3" s="80"/>
      <c r="J3" s="80"/>
      <c r="K3" s="80"/>
      <c r="L3" s="80"/>
      <c r="M3" s="80"/>
      <c r="N3" s="80"/>
      <c r="O3" s="80"/>
      <c r="P3" s="80"/>
      <c r="Q3" s="80"/>
      <c r="R3" s="82"/>
      <c r="S3" s="98"/>
      <c r="T3" s="100"/>
      <c r="U3" s="102"/>
    </row>
    <row r="4" spans="1:21" ht="21.95" customHeight="1" x14ac:dyDescent="0.25">
      <c r="A4" s="120" t="s">
        <v>22</v>
      </c>
      <c r="B4" s="121" t="s">
        <v>96</v>
      </c>
      <c r="C4" s="12">
        <v>1</v>
      </c>
      <c r="D4" s="5" t="s">
        <v>35</v>
      </c>
      <c r="E4" s="14" t="s">
        <v>32</v>
      </c>
      <c r="F4" s="15" t="s">
        <v>33</v>
      </c>
      <c r="G4" s="16" t="s">
        <v>21</v>
      </c>
      <c r="H4" s="17" t="s">
        <v>34</v>
      </c>
      <c r="I4" s="75"/>
      <c r="J4" s="75"/>
      <c r="K4" s="75"/>
      <c r="L4" s="75"/>
      <c r="M4" s="75"/>
      <c r="N4" s="75"/>
      <c r="O4" s="75"/>
      <c r="P4" s="75">
        <v>2</v>
      </c>
      <c r="Q4" s="75"/>
      <c r="R4" s="23">
        <f t="shared" ref="R4:R55" si="0">SUM(I4:Q4)</f>
        <v>2</v>
      </c>
      <c r="S4" s="2">
        <v>2000</v>
      </c>
      <c r="T4" s="25">
        <f>R4*S4</f>
        <v>4000</v>
      </c>
      <c r="U4" s="103">
        <f>SUM(T4:T25)</f>
        <v>109998.51</v>
      </c>
    </row>
    <row r="5" spans="1:21" ht="21.95" customHeight="1" x14ac:dyDescent="0.25">
      <c r="A5" s="120"/>
      <c r="B5" s="122"/>
      <c r="C5" s="12">
        <v>2</v>
      </c>
      <c r="D5" s="5" t="s">
        <v>36</v>
      </c>
      <c r="E5" s="14" t="s">
        <v>32</v>
      </c>
      <c r="F5" s="15" t="s">
        <v>33</v>
      </c>
      <c r="G5" s="16" t="s">
        <v>21</v>
      </c>
      <c r="H5" s="17" t="s">
        <v>34</v>
      </c>
      <c r="I5" s="75"/>
      <c r="J5" s="75"/>
      <c r="K5" s="75"/>
      <c r="L5" s="75"/>
      <c r="M5" s="75"/>
      <c r="N5" s="75"/>
      <c r="O5" s="75"/>
      <c r="P5" s="75">
        <v>1</v>
      </c>
      <c r="Q5" s="75"/>
      <c r="R5" s="23">
        <f t="shared" si="0"/>
        <v>1</v>
      </c>
      <c r="S5" s="2">
        <v>1400</v>
      </c>
      <c r="T5" s="25">
        <f>R5*S5</f>
        <v>1400</v>
      </c>
      <c r="U5" s="104"/>
    </row>
    <row r="6" spans="1:21" ht="21.95" customHeight="1" x14ac:dyDescent="0.25">
      <c r="A6" s="120"/>
      <c r="B6" s="122"/>
      <c r="C6" s="12">
        <v>3</v>
      </c>
      <c r="D6" s="5" t="s">
        <v>37</v>
      </c>
      <c r="E6" s="14" t="s">
        <v>32</v>
      </c>
      <c r="F6" s="15" t="s">
        <v>33</v>
      </c>
      <c r="G6" s="16" t="s">
        <v>21</v>
      </c>
      <c r="H6" s="17" t="s">
        <v>34</v>
      </c>
      <c r="I6" s="75"/>
      <c r="J6" s="75"/>
      <c r="K6" s="75"/>
      <c r="L6" s="75"/>
      <c r="M6" s="75"/>
      <c r="N6" s="75"/>
      <c r="O6" s="75"/>
      <c r="P6" s="75">
        <v>4</v>
      </c>
      <c r="Q6" s="75"/>
      <c r="R6" s="23">
        <f t="shared" si="0"/>
        <v>4</v>
      </c>
      <c r="S6" s="2">
        <v>1400</v>
      </c>
      <c r="T6" s="25">
        <f t="shared" ref="T6:T55" si="1">R6*S6</f>
        <v>5600</v>
      </c>
      <c r="U6" s="104"/>
    </row>
    <row r="7" spans="1:21" ht="21.95" customHeight="1" x14ac:dyDescent="0.25">
      <c r="A7" s="120"/>
      <c r="B7" s="122"/>
      <c r="C7" s="12">
        <v>4</v>
      </c>
      <c r="D7" s="5" t="s">
        <v>38</v>
      </c>
      <c r="E7" s="14" t="s">
        <v>32</v>
      </c>
      <c r="F7" s="15" t="s">
        <v>33</v>
      </c>
      <c r="G7" s="16" t="s">
        <v>21</v>
      </c>
      <c r="H7" s="17" t="s">
        <v>34</v>
      </c>
      <c r="I7" s="75"/>
      <c r="J7" s="75"/>
      <c r="K7" s="75"/>
      <c r="L7" s="75">
        <v>2</v>
      </c>
      <c r="M7" s="75"/>
      <c r="N7" s="75"/>
      <c r="O7" s="75"/>
      <c r="P7" s="75">
        <v>4</v>
      </c>
      <c r="Q7" s="75"/>
      <c r="R7" s="23">
        <f t="shared" si="0"/>
        <v>6</v>
      </c>
      <c r="S7" s="2">
        <v>2000</v>
      </c>
      <c r="T7" s="25">
        <f t="shared" si="1"/>
        <v>12000</v>
      </c>
      <c r="U7" s="104"/>
    </row>
    <row r="8" spans="1:21" ht="21.95" customHeight="1" x14ac:dyDescent="0.25">
      <c r="A8" s="120"/>
      <c r="B8" s="122"/>
      <c r="C8" s="12">
        <v>5</v>
      </c>
      <c r="D8" s="5" t="s">
        <v>39</v>
      </c>
      <c r="E8" s="14" t="s">
        <v>32</v>
      </c>
      <c r="F8" s="15" t="s">
        <v>33</v>
      </c>
      <c r="G8" s="16" t="s">
        <v>21</v>
      </c>
      <c r="H8" s="17" t="s">
        <v>34</v>
      </c>
      <c r="I8" s="75"/>
      <c r="J8" s="75"/>
      <c r="K8" s="75"/>
      <c r="L8" s="75"/>
      <c r="M8" s="75"/>
      <c r="N8" s="75"/>
      <c r="O8" s="75"/>
      <c r="P8" s="75">
        <v>2</v>
      </c>
      <c r="Q8" s="75"/>
      <c r="R8" s="23">
        <f t="shared" si="0"/>
        <v>2</v>
      </c>
      <c r="S8" s="2">
        <v>1000</v>
      </c>
      <c r="T8" s="25">
        <f t="shared" si="1"/>
        <v>2000</v>
      </c>
      <c r="U8" s="104"/>
    </row>
    <row r="9" spans="1:21" ht="21.95" customHeight="1" x14ac:dyDescent="0.25">
      <c r="A9" s="120"/>
      <c r="B9" s="122"/>
      <c r="C9" s="12">
        <v>6</v>
      </c>
      <c r="D9" s="5" t="s">
        <v>40</v>
      </c>
      <c r="E9" s="14" t="s">
        <v>32</v>
      </c>
      <c r="F9" s="15" t="s">
        <v>33</v>
      </c>
      <c r="G9" s="16" t="s">
        <v>21</v>
      </c>
      <c r="H9" s="17" t="s">
        <v>34</v>
      </c>
      <c r="I9" s="75"/>
      <c r="J9" s="75"/>
      <c r="K9" s="75"/>
      <c r="L9" s="75"/>
      <c r="M9" s="75"/>
      <c r="N9" s="75"/>
      <c r="O9" s="75"/>
      <c r="P9" s="75">
        <v>2</v>
      </c>
      <c r="Q9" s="75"/>
      <c r="R9" s="23">
        <f t="shared" si="0"/>
        <v>2</v>
      </c>
      <c r="S9" s="2">
        <v>3000</v>
      </c>
      <c r="T9" s="25">
        <f t="shared" si="1"/>
        <v>6000</v>
      </c>
      <c r="U9" s="104"/>
    </row>
    <row r="10" spans="1:21" ht="21.95" customHeight="1" x14ac:dyDescent="0.25">
      <c r="A10" s="120"/>
      <c r="B10" s="122"/>
      <c r="C10" s="12">
        <v>7</v>
      </c>
      <c r="D10" s="5" t="s">
        <v>41</v>
      </c>
      <c r="E10" s="14" t="s">
        <v>32</v>
      </c>
      <c r="F10" s="15" t="s">
        <v>33</v>
      </c>
      <c r="G10" s="16" t="s">
        <v>21</v>
      </c>
      <c r="H10" s="17" t="s">
        <v>34</v>
      </c>
      <c r="I10" s="75"/>
      <c r="J10" s="75"/>
      <c r="K10" s="75"/>
      <c r="L10" s="75"/>
      <c r="M10" s="75"/>
      <c r="N10" s="75"/>
      <c r="O10" s="75"/>
      <c r="P10" s="75">
        <v>3</v>
      </c>
      <c r="Q10" s="75"/>
      <c r="R10" s="23">
        <f t="shared" si="0"/>
        <v>3</v>
      </c>
      <c r="S10" s="2">
        <v>500</v>
      </c>
      <c r="T10" s="25">
        <f t="shared" si="1"/>
        <v>1500</v>
      </c>
      <c r="U10" s="104"/>
    </row>
    <row r="11" spans="1:21" ht="21.95" customHeight="1" x14ac:dyDescent="0.25">
      <c r="A11" s="120"/>
      <c r="B11" s="122"/>
      <c r="C11" s="12">
        <v>8</v>
      </c>
      <c r="D11" s="5" t="s">
        <v>42</v>
      </c>
      <c r="E11" s="14" t="s">
        <v>32</v>
      </c>
      <c r="F11" s="15" t="s">
        <v>33</v>
      </c>
      <c r="G11" s="16" t="s">
        <v>21</v>
      </c>
      <c r="H11" s="17" t="s">
        <v>34</v>
      </c>
      <c r="I11" s="75"/>
      <c r="J11" s="75"/>
      <c r="K11" s="75"/>
      <c r="L11" s="75"/>
      <c r="M11" s="75"/>
      <c r="N11" s="75"/>
      <c r="O11" s="75"/>
      <c r="P11" s="75">
        <v>6</v>
      </c>
      <c r="Q11" s="75"/>
      <c r="R11" s="23">
        <f t="shared" si="0"/>
        <v>6</v>
      </c>
      <c r="S11" s="2">
        <v>700</v>
      </c>
      <c r="T11" s="25">
        <f t="shared" si="1"/>
        <v>4200</v>
      </c>
      <c r="U11" s="104"/>
    </row>
    <row r="12" spans="1:21" ht="21.95" customHeight="1" x14ac:dyDescent="0.25">
      <c r="A12" s="120"/>
      <c r="B12" s="122"/>
      <c r="C12" s="12">
        <v>9</v>
      </c>
      <c r="D12" s="5" t="s">
        <v>43</v>
      </c>
      <c r="E12" s="14" t="s">
        <v>32</v>
      </c>
      <c r="F12" s="15" t="s">
        <v>33</v>
      </c>
      <c r="G12" s="16" t="s">
        <v>21</v>
      </c>
      <c r="H12" s="17" t="s">
        <v>34</v>
      </c>
      <c r="I12" s="75"/>
      <c r="J12" s="75"/>
      <c r="K12" s="75"/>
      <c r="L12" s="75"/>
      <c r="M12" s="75"/>
      <c r="N12" s="75"/>
      <c r="O12" s="75"/>
      <c r="P12" s="75">
        <v>6</v>
      </c>
      <c r="Q12" s="75"/>
      <c r="R12" s="23">
        <f t="shared" si="0"/>
        <v>6</v>
      </c>
      <c r="S12" s="2">
        <v>800</v>
      </c>
      <c r="T12" s="25">
        <f t="shared" si="1"/>
        <v>4800</v>
      </c>
      <c r="U12" s="104"/>
    </row>
    <row r="13" spans="1:21" ht="21.95" customHeight="1" x14ac:dyDescent="0.25">
      <c r="A13" s="120"/>
      <c r="B13" s="122"/>
      <c r="C13" s="12">
        <v>10</v>
      </c>
      <c r="D13" s="5" t="s">
        <v>44</v>
      </c>
      <c r="E13" s="14" t="s">
        <v>32</v>
      </c>
      <c r="F13" s="15" t="s">
        <v>33</v>
      </c>
      <c r="G13" s="16" t="s">
        <v>21</v>
      </c>
      <c r="H13" s="17" t="s">
        <v>34</v>
      </c>
      <c r="I13" s="75">
        <v>1</v>
      </c>
      <c r="J13" s="75"/>
      <c r="K13" s="75"/>
      <c r="L13" s="75">
        <v>1</v>
      </c>
      <c r="M13" s="75"/>
      <c r="N13" s="75"/>
      <c r="O13" s="75"/>
      <c r="P13" s="75">
        <v>6</v>
      </c>
      <c r="Q13" s="75"/>
      <c r="R13" s="23">
        <f t="shared" si="0"/>
        <v>8</v>
      </c>
      <c r="S13" s="2">
        <v>1900</v>
      </c>
      <c r="T13" s="25">
        <f t="shared" si="1"/>
        <v>15200</v>
      </c>
      <c r="U13" s="104"/>
    </row>
    <row r="14" spans="1:21" ht="21.95" customHeight="1" x14ac:dyDescent="0.25">
      <c r="A14" s="120"/>
      <c r="B14" s="122"/>
      <c r="C14" s="12">
        <v>11</v>
      </c>
      <c r="D14" s="5" t="s">
        <v>45</v>
      </c>
      <c r="E14" s="14" t="s">
        <v>32</v>
      </c>
      <c r="F14" s="15" t="s">
        <v>33</v>
      </c>
      <c r="G14" s="16" t="s">
        <v>21</v>
      </c>
      <c r="H14" s="17" t="s">
        <v>34</v>
      </c>
      <c r="I14" s="75"/>
      <c r="J14" s="75"/>
      <c r="K14" s="75"/>
      <c r="L14" s="75"/>
      <c r="M14" s="75"/>
      <c r="N14" s="75"/>
      <c r="O14" s="75"/>
      <c r="P14" s="75">
        <v>2</v>
      </c>
      <c r="Q14" s="75"/>
      <c r="R14" s="23">
        <f t="shared" si="0"/>
        <v>2</v>
      </c>
      <c r="S14" s="2">
        <v>700</v>
      </c>
      <c r="T14" s="25">
        <f t="shared" si="1"/>
        <v>1400</v>
      </c>
      <c r="U14" s="104"/>
    </row>
    <row r="15" spans="1:21" ht="21.95" customHeight="1" x14ac:dyDescent="0.25">
      <c r="A15" s="120"/>
      <c r="B15" s="122"/>
      <c r="C15" s="12">
        <v>12</v>
      </c>
      <c r="D15" s="5" t="s">
        <v>46</v>
      </c>
      <c r="E15" s="14" t="s">
        <v>32</v>
      </c>
      <c r="F15" s="15" t="s">
        <v>33</v>
      </c>
      <c r="G15" s="16" t="s">
        <v>21</v>
      </c>
      <c r="H15" s="17" t="s">
        <v>34</v>
      </c>
      <c r="I15" s="75"/>
      <c r="J15" s="75"/>
      <c r="K15" s="75"/>
      <c r="L15" s="75"/>
      <c r="M15" s="75"/>
      <c r="N15" s="75"/>
      <c r="O15" s="75"/>
      <c r="P15" s="75">
        <v>3</v>
      </c>
      <c r="Q15" s="75"/>
      <c r="R15" s="23">
        <f t="shared" si="0"/>
        <v>3</v>
      </c>
      <c r="S15" s="2">
        <v>700</v>
      </c>
      <c r="T15" s="25">
        <f t="shared" si="1"/>
        <v>2100</v>
      </c>
      <c r="U15" s="104"/>
    </row>
    <row r="16" spans="1:21" ht="21.95" customHeight="1" x14ac:dyDescent="0.25">
      <c r="A16" s="120"/>
      <c r="B16" s="122"/>
      <c r="C16" s="12">
        <v>13</v>
      </c>
      <c r="D16" s="5" t="s">
        <v>47</v>
      </c>
      <c r="E16" s="14" t="s">
        <v>32</v>
      </c>
      <c r="F16" s="15" t="s">
        <v>33</v>
      </c>
      <c r="G16" s="16" t="s">
        <v>21</v>
      </c>
      <c r="H16" s="17" t="s">
        <v>34</v>
      </c>
      <c r="I16" s="75"/>
      <c r="J16" s="75"/>
      <c r="K16" s="75"/>
      <c r="L16" s="75"/>
      <c r="M16" s="75"/>
      <c r="N16" s="75"/>
      <c r="O16" s="75"/>
      <c r="P16" s="75">
        <v>3</v>
      </c>
      <c r="Q16" s="75"/>
      <c r="R16" s="23">
        <f t="shared" si="0"/>
        <v>3</v>
      </c>
      <c r="S16" s="2">
        <v>500</v>
      </c>
      <c r="T16" s="25">
        <f t="shared" si="1"/>
        <v>1500</v>
      </c>
      <c r="U16" s="104"/>
    </row>
    <row r="17" spans="1:21" ht="21.95" customHeight="1" x14ac:dyDescent="0.25">
      <c r="A17" s="120"/>
      <c r="B17" s="122"/>
      <c r="C17" s="12">
        <v>14</v>
      </c>
      <c r="D17" s="5" t="s">
        <v>48</v>
      </c>
      <c r="E17" s="14" t="s">
        <v>32</v>
      </c>
      <c r="F17" s="15" t="s">
        <v>33</v>
      </c>
      <c r="G17" s="16" t="s">
        <v>21</v>
      </c>
      <c r="H17" s="17" t="s">
        <v>34</v>
      </c>
      <c r="I17" s="75"/>
      <c r="J17" s="75"/>
      <c r="K17" s="75"/>
      <c r="L17" s="75"/>
      <c r="M17" s="75"/>
      <c r="N17" s="75"/>
      <c r="O17" s="75"/>
      <c r="P17" s="75">
        <v>3</v>
      </c>
      <c r="Q17" s="75"/>
      <c r="R17" s="23">
        <f t="shared" si="0"/>
        <v>3</v>
      </c>
      <c r="S17" s="2">
        <v>600</v>
      </c>
      <c r="T17" s="25">
        <f t="shared" si="1"/>
        <v>1800</v>
      </c>
      <c r="U17" s="104"/>
    </row>
    <row r="18" spans="1:21" ht="21.95" customHeight="1" x14ac:dyDescent="0.25">
      <c r="A18" s="120"/>
      <c r="B18" s="122"/>
      <c r="C18" s="12">
        <v>15</v>
      </c>
      <c r="D18" s="5" t="s">
        <v>49</v>
      </c>
      <c r="E18" s="14" t="s">
        <v>32</v>
      </c>
      <c r="F18" s="15" t="s">
        <v>33</v>
      </c>
      <c r="G18" s="16" t="s">
        <v>21</v>
      </c>
      <c r="H18" s="17" t="s">
        <v>34</v>
      </c>
      <c r="I18" s="75"/>
      <c r="J18" s="75"/>
      <c r="K18" s="75"/>
      <c r="L18" s="75">
        <v>1</v>
      </c>
      <c r="M18" s="75"/>
      <c r="N18" s="75"/>
      <c r="O18" s="75"/>
      <c r="P18" s="75">
        <v>2</v>
      </c>
      <c r="Q18" s="75"/>
      <c r="R18" s="23">
        <f t="shared" si="0"/>
        <v>3</v>
      </c>
      <c r="S18" s="2">
        <v>2100</v>
      </c>
      <c r="T18" s="25">
        <f t="shared" si="1"/>
        <v>6300</v>
      </c>
      <c r="U18" s="104"/>
    </row>
    <row r="19" spans="1:21" ht="21.95" customHeight="1" x14ac:dyDescent="0.25">
      <c r="A19" s="120"/>
      <c r="B19" s="122"/>
      <c r="C19" s="12">
        <v>16</v>
      </c>
      <c r="D19" s="5" t="s">
        <v>50</v>
      </c>
      <c r="E19" s="14" t="s">
        <v>32</v>
      </c>
      <c r="F19" s="15" t="s">
        <v>33</v>
      </c>
      <c r="G19" s="16" t="s">
        <v>21</v>
      </c>
      <c r="H19" s="17" t="s">
        <v>34</v>
      </c>
      <c r="I19" s="75"/>
      <c r="J19" s="75"/>
      <c r="K19" s="75"/>
      <c r="L19" s="75"/>
      <c r="M19" s="75"/>
      <c r="N19" s="75"/>
      <c r="O19" s="75"/>
      <c r="P19" s="75">
        <v>3</v>
      </c>
      <c r="Q19" s="75"/>
      <c r="R19" s="23">
        <f t="shared" si="0"/>
        <v>3</v>
      </c>
      <c r="S19" s="2">
        <v>500</v>
      </c>
      <c r="T19" s="25">
        <f t="shared" si="1"/>
        <v>1500</v>
      </c>
      <c r="U19" s="104"/>
    </row>
    <row r="20" spans="1:21" ht="21.95" customHeight="1" x14ac:dyDescent="0.25">
      <c r="A20" s="120"/>
      <c r="B20" s="122"/>
      <c r="C20" s="12">
        <v>17</v>
      </c>
      <c r="D20" s="5" t="s">
        <v>51</v>
      </c>
      <c r="E20" s="14" t="s">
        <v>32</v>
      </c>
      <c r="F20" s="15" t="s">
        <v>33</v>
      </c>
      <c r="G20" s="16" t="s">
        <v>21</v>
      </c>
      <c r="H20" s="17" t="s">
        <v>34</v>
      </c>
      <c r="I20" s="75"/>
      <c r="J20" s="75"/>
      <c r="K20" s="75"/>
      <c r="L20" s="75"/>
      <c r="M20" s="75"/>
      <c r="N20" s="75"/>
      <c r="O20" s="75"/>
      <c r="P20" s="75">
        <v>3</v>
      </c>
      <c r="Q20" s="75"/>
      <c r="R20" s="23">
        <f t="shared" si="0"/>
        <v>3</v>
      </c>
      <c r="S20" s="2">
        <v>600</v>
      </c>
      <c r="T20" s="25">
        <f t="shared" si="1"/>
        <v>1800</v>
      </c>
      <c r="U20" s="104"/>
    </row>
    <row r="21" spans="1:21" ht="21.95" customHeight="1" x14ac:dyDescent="0.25">
      <c r="A21" s="120"/>
      <c r="B21" s="122"/>
      <c r="C21" s="12">
        <v>18</v>
      </c>
      <c r="D21" s="5" t="s">
        <v>52</v>
      </c>
      <c r="E21" s="14" t="s">
        <v>32</v>
      </c>
      <c r="F21" s="15" t="s">
        <v>33</v>
      </c>
      <c r="G21" s="16" t="s">
        <v>21</v>
      </c>
      <c r="H21" s="17" t="s">
        <v>34</v>
      </c>
      <c r="I21" s="75"/>
      <c r="J21" s="75"/>
      <c r="K21" s="75"/>
      <c r="L21" s="75"/>
      <c r="M21" s="75"/>
      <c r="N21" s="75"/>
      <c r="O21" s="75"/>
      <c r="P21" s="75">
        <v>3</v>
      </c>
      <c r="Q21" s="75"/>
      <c r="R21" s="23">
        <f t="shared" si="0"/>
        <v>3</v>
      </c>
      <c r="S21" s="2">
        <v>600</v>
      </c>
      <c r="T21" s="25">
        <f t="shared" si="1"/>
        <v>1800</v>
      </c>
      <c r="U21" s="104"/>
    </row>
    <row r="22" spans="1:21" ht="21.95" customHeight="1" x14ac:dyDescent="0.25">
      <c r="A22" s="120"/>
      <c r="B22" s="122"/>
      <c r="C22" s="12">
        <v>19</v>
      </c>
      <c r="D22" s="5" t="s">
        <v>54</v>
      </c>
      <c r="E22" s="14" t="s">
        <v>32</v>
      </c>
      <c r="F22" s="15" t="s">
        <v>33</v>
      </c>
      <c r="G22" s="16" t="s">
        <v>21</v>
      </c>
      <c r="H22" s="17" t="s">
        <v>34</v>
      </c>
      <c r="I22" s="75">
        <v>1</v>
      </c>
      <c r="J22" s="75"/>
      <c r="K22" s="75"/>
      <c r="L22" s="75"/>
      <c r="M22" s="75"/>
      <c r="N22" s="75"/>
      <c r="O22" s="75"/>
      <c r="P22" s="75">
        <v>6</v>
      </c>
      <c r="Q22" s="75"/>
      <c r="R22" s="23">
        <f t="shared" si="0"/>
        <v>7</v>
      </c>
      <c r="S22" s="2">
        <v>800</v>
      </c>
      <c r="T22" s="25">
        <f t="shared" si="1"/>
        <v>5600</v>
      </c>
      <c r="U22" s="104"/>
    </row>
    <row r="23" spans="1:21" ht="21.95" customHeight="1" x14ac:dyDescent="0.25">
      <c r="A23" s="120"/>
      <c r="B23" s="122"/>
      <c r="C23" s="12">
        <v>20</v>
      </c>
      <c r="D23" s="5" t="s">
        <v>55</v>
      </c>
      <c r="E23" s="14" t="s">
        <v>32</v>
      </c>
      <c r="F23" s="15" t="s">
        <v>33</v>
      </c>
      <c r="G23" s="16" t="s">
        <v>21</v>
      </c>
      <c r="H23" s="17" t="s">
        <v>34</v>
      </c>
      <c r="I23" s="75"/>
      <c r="J23" s="75"/>
      <c r="K23" s="75"/>
      <c r="L23" s="75"/>
      <c r="M23" s="75"/>
      <c r="N23" s="75"/>
      <c r="O23" s="75"/>
      <c r="P23" s="75">
        <v>2</v>
      </c>
      <c r="Q23" s="75"/>
      <c r="R23" s="23">
        <f t="shared" si="0"/>
        <v>2</v>
      </c>
      <c r="S23" s="2">
        <v>524.255</v>
      </c>
      <c r="T23" s="25">
        <f t="shared" si="1"/>
        <v>1048.51</v>
      </c>
      <c r="U23" s="104"/>
    </row>
    <row r="24" spans="1:21" ht="21.95" customHeight="1" x14ac:dyDescent="0.25">
      <c r="A24" s="120"/>
      <c r="B24" s="122"/>
      <c r="C24" s="12">
        <v>21</v>
      </c>
      <c r="D24" s="5" t="s">
        <v>56</v>
      </c>
      <c r="E24" s="14" t="s">
        <v>32</v>
      </c>
      <c r="F24" s="15" t="s">
        <v>33</v>
      </c>
      <c r="G24" s="16" t="s">
        <v>21</v>
      </c>
      <c r="H24" s="17" t="s">
        <v>34</v>
      </c>
      <c r="I24" s="75">
        <v>1</v>
      </c>
      <c r="J24" s="75"/>
      <c r="K24" s="75"/>
      <c r="L24" s="75">
        <v>1</v>
      </c>
      <c r="M24" s="75"/>
      <c r="N24" s="75"/>
      <c r="O24" s="75"/>
      <c r="P24" s="75">
        <v>6</v>
      </c>
      <c r="Q24" s="75"/>
      <c r="R24" s="23">
        <f t="shared" si="0"/>
        <v>8</v>
      </c>
      <c r="S24" s="2">
        <v>2100</v>
      </c>
      <c r="T24" s="25">
        <f t="shared" si="1"/>
        <v>16800</v>
      </c>
      <c r="U24" s="104"/>
    </row>
    <row r="25" spans="1:21" ht="63" x14ac:dyDescent="0.25">
      <c r="A25" s="120"/>
      <c r="B25" s="123"/>
      <c r="C25" s="12">
        <v>22</v>
      </c>
      <c r="D25" s="5" t="s">
        <v>53</v>
      </c>
      <c r="E25" s="14" t="s">
        <v>32</v>
      </c>
      <c r="F25" s="15" t="s">
        <v>33</v>
      </c>
      <c r="G25" s="16" t="s">
        <v>21</v>
      </c>
      <c r="H25" s="17" t="s">
        <v>34</v>
      </c>
      <c r="I25" s="75"/>
      <c r="J25" s="75"/>
      <c r="K25" s="75"/>
      <c r="L25" s="75"/>
      <c r="M25" s="75"/>
      <c r="N25" s="75"/>
      <c r="O25" s="75"/>
      <c r="P25" s="75">
        <v>1</v>
      </c>
      <c r="Q25" s="75"/>
      <c r="R25" s="23">
        <f t="shared" si="0"/>
        <v>1</v>
      </c>
      <c r="S25" s="2">
        <v>11650</v>
      </c>
      <c r="T25" s="25">
        <f>R25*S25</f>
        <v>11650</v>
      </c>
      <c r="U25" s="105"/>
    </row>
    <row r="26" spans="1:21" ht="21.95" customHeight="1" x14ac:dyDescent="0.25">
      <c r="A26" s="124" t="s">
        <v>23</v>
      </c>
      <c r="B26" s="125" t="s">
        <v>96</v>
      </c>
      <c r="C26" s="30">
        <v>23</v>
      </c>
      <c r="D26" s="31" t="s">
        <v>57</v>
      </c>
      <c r="E26" s="32" t="s">
        <v>32</v>
      </c>
      <c r="F26" s="33" t="s">
        <v>33</v>
      </c>
      <c r="G26" s="34" t="s">
        <v>21</v>
      </c>
      <c r="H26" s="35" t="s">
        <v>34</v>
      </c>
      <c r="I26" s="76">
        <v>4</v>
      </c>
      <c r="J26" s="76"/>
      <c r="K26" s="76"/>
      <c r="L26" s="76"/>
      <c r="M26" s="76"/>
      <c r="N26" s="76"/>
      <c r="O26" s="76"/>
      <c r="P26" s="76">
        <v>4</v>
      </c>
      <c r="Q26" s="76"/>
      <c r="R26" s="37">
        <f t="shared" si="0"/>
        <v>8</v>
      </c>
      <c r="S26" s="38">
        <v>6000</v>
      </c>
      <c r="T26" s="39">
        <f t="shared" si="1"/>
        <v>48000</v>
      </c>
      <c r="U26" s="103">
        <f>SUM(T26:T54)</f>
        <v>698198.84</v>
      </c>
    </row>
    <row r="27" spans="1:21" ht="21.95" customHeight="1" x14ac:dyDescent="0.25">
      <c r="A27" s="124"/>
      <c r="B27" s="126"/>
      <c r="C27" s="30">
        <v>24</v>
      </c>
      <c r="D27" s="31" t="s">
        <v>58</v>
      </c>
      <c r="E27" s="32" t="s">
        <v>32</v>
      </c>
      <c r="F27" s="33" t="s">
        <v>33</v>
      </c>
      <c r="G27" s="34" t="s">
        <v>21</v>
      </c>
      <c r="H27" s="35" t="s">
        <v>34</v>
      </c>
      <c r="I27" s="76"/>
      <c r="J27" s="76"/>
      <c r="K27" s="76"/>
      <c r="L27" s="76"/>
      <c r="M27" s="76"/>
      <c r="N27" s="76"/>
      <c r="O27" s="76"/>
      <c r="P27" s="76">
        <v>6</v>
      </c>
      <c r="Q27" s="76"/>
      <c r="R27" s="37">
        <f t="shared" si="0"/>
        <v>6</v>
      </c>
      <c r="S27" s="38">
        <v>1400</v>
      </c>
      <c r="T27" s="39">
        <f t="shared" si="1"/>
        <v>8400</v>
      </c>
      <c r="U27" s="104"/>
    </row>
    <row r="28" spans="1:21" ht="21.95" customHeight="1" x14ac:dyDescent="0.25">
      <c r="A28" s="124"/>
      <c r="B28" s="126"/>
      <c r="C28" s="30">
        <v>25</v>
      </c>
      <c r="D28" s="31" t="s">
        <v>59</v>
      </c>
      <c r="E28" s="32" t="s">
        <v>32</v>
      </c>
      <c r="F28" s="33" t="s">
        <v>33</v>
      </c>
      <c r="G28" s="34" t="s">
        <v>21</v>
      </c>
      <c r="H28" s="35" t="s">
        <v>34</v>
      </c>
      <c r="I28" s="76">
        <v>2</v>
      </c>
      <c r="J28" s="76">
        <v>5</v>
      </c>
      <c r="K28" s="76"/>
      <c r="L28" s="76"/>
      <c r="M28" s="76"/>
      <c r="N28" s="76"/>
      <c r="O28" s="76"/>
      <c r="P28" s="76">
        <v>6</v>
      </c>
      <c r="Q28" s="76"/>
      <c r="R28" s="37">
        <f t="shared" si="0"/>
        <v>13</v>
      </c>
      <c r="S28" s="38">
        <v>2500</v>
      </c>
      <c r="T28" s="39">
        <f t="shared" si="1"/>
        <v>32500</v>
      </c>
      <c r="U28" s="104"/>
    </row>
    <row r="29" spans="1:21" ht="21.95" customHeight="1" x14ac:dyDescent="0.25">
      <c r="A29" s="124"/>
      <c r="B29" s="126"/>
      <c r="C29" s="30">
        <v>26</v>
      </c>
      <c r="D29" s="31" t="s">
        <v>60</v>
      </c>
      <c r="E29" s="32" t="s">
        <v>32</v>
      </c>
      <c r="F29" s="33" t="s">
        <v>33</v>
      </c>
      <c r="G29" s="34" t="s">
        <v>21</v>
      </c>
      <c r="H29" s="35" t="s">
        <v>34</v>
      </c>
      <c r="I29" s="76"/>
      <c r="J29" s="76"/>
      <c r="K29" s="76">
        <v>10</v>
      </c>
      <c r="L29" s="76"/>
      <c r="M29" s="76"/>
      <c r="N29" s="76">
        <v>1</v>
      </c>
      <c r="O29" s="76"/>
      <c r="P29" s="76">
        <v>6</v>
      </c>
      <c r="Q29" s="76"/>
      <c r="R29" s="37">
        <f t="shared" si="0"/>
        <v>17</v>
      </c>
      <c r="S29" s="38">
        <v>2600</v>
      </c>
      <c r="T29" s="39">
        <f t="shared" si="1"/>
        <v>44200</v>
      </c>
      <c r="U29" s="104"/>
    </row>
    <row r="30" spans="1:21" ht="21.95" customHeight="1" x14ac:dyDescent="0.25">
      <c r="A30" s="124"/>
      <c r="B30" s="126"/>
      <c r="C30" s="30">
        <v>27</v>
      </c>
      <c r="D30" s="31" t="s">
        <v>61</v>
      </c>
      <c r="E30" s="32" t="s">
        <v>32</v>
      </c>
      <c r="F30" s="33" t="s">
        <v>33</v>
      </c>
      <c r="G30" s="34" t="s">
        <v>21</v>
      </c>
      <c r="H30" s="35" t="s">
        <v>34</v>
      </c>
      <c r="I30" s="76">
        <v>6</v>
      </c>
      <c r="J30" s="76"/>
      <c r="K30" s="76">
        <v>10</v>
      </c>
      <c r="L30" s="76"/>
      <c r="M30" s="76"/>
      <c r="N30" s="76"/>
      <c r="O30" s="76">
        <v>2</v>
      </c>
      <c r="P30" s="76">
        <v>6</v>
      </c>
      <c r="Q30" s="76"/>
      <c r="R30" s="37">
        <f t="shared" si="0"/>
        <v>24</v>
      </c>
      <c r="S30" s="38">
        <v>3000</v>
      </c>
      <c r="T30" s="39">
        <f t="shared" si="1"/>
        <v>72000</v>
      </c>
      <c r="U30" s="104"/>
    </row>
    <row r="31" spans="1:21" ht="21.95" customHeight="1" x14ac:dyDescent="0.25">
      <c r="A31" s="124"/>
      <c r="B31" s="126"/>
      <c r="C31" s="30">
        <v>28</v>
      </c>
      <c r="D31" s="31" t="s">
        <v>62</v>
      </c>
      <c r="E31" s="32" t="s">
        <v>32</v>
      </c>
      <c r="F31" s="33" t="s">
        <v>33</v>
      </c>
      <c r="G31" s="34" t="s">
        <v>21</v>
      </c>
      <c r="H31" s="35" t="s">
        <v>34</v>
      </c>
      <c r="I31" s="76"/>
      <c r="J31" s="76"/>
      <c r="K31" s="76"/>
      <c r="L31" s="76"/>
      <c r="M31" s="76"/>
      <c r="N31" s="76"/>
      <c r="O31" s="76"/>
      <c r="P31" s="76">
        <v>6</v>
      </c>
      <c r="Q31" s="76"/>
      <c r="R31" s="37">
        <f t="shared" si="0"/>
        <v>6</v>
      </c>
      <c r="S31" s="38">
        <v>2400</v>
      </c>
      <c r="T31" s="39">
        <f t="shared" si="1"/>
        <v>14400</v>
      </c>
      <c r="U31" s="104"/>
    </row>
    <row r="32" spans="1:21" ht="21.95" customHeight="1" x14ac:dyDescent="0.25">
      <c r="A32" s="124"/>
      <c r="B32" s="126"/>
      <c r="C32" s="30">
        <v>29</v>
      </c>
      <c r="D32" s="31" t="s">
        <v>63</v>
      </c>
      <c r="E32" s="32" t="s">
        <v>32</v>
      </c>
      <c r="F32" s="33" t="s">
        <v>33</v>
      </c>
      <c r="G32" s="34" t="s">
        <v>21</v>
      </c>
      <c r="H32" s="35" t="s">
        <v>34</v>
      </c>
      <c r="I32" s="76">
        <v>3</v>
      </c>
      <c r="J32" s="76">
        <v>5</v>
      </c>
      <c r="K32" s="76">
        <v>10</v>
      </c>
      <c r="L32" s="76"/>
      <c r="M32" s="76">
        <v>2</v>
      </c>
      <c r="N32" s="76">
        <v>1</v>
      </c>
      <c r="O32" s="76"/>
      <c r="P32" s="76">
        <v>6</v>
      </c>
      <c r="Q32" s="76"/>
      <c r="R32" s="37">
        <f t="shared" si="0"/>
        <v>27</v>
      </c>
      <c r="S32" s="38">
        <v>3000</v>
      </c>
      <c r="T32" s="39">
        <f t="shared" si="1"/>
        <v>81000</v>
      </c>
      <c r="U32" s="104"/>
    </row>
    <row r="33" spans="1:21" ht="21.95" customHeight="1" x14ac:dyDescent="0.25">
      <c r="A33" s="124"/>
      <c r="B33" s="126"/>
      <c r="C33" s="30">
        <v>30</v>
      </c>
      <c r="D33" s="31" t="s">
        <v>49</v>
      </c>
      <c r="E33" s="32" t="s">
        <v>32</v>
      </c>
      <c r="F33" s="33" t="s">
        <v>33</v>
      </c>
      <c r="G33" s="34" t="s">
        <v>21</v>
      </c>
      <c r="H33" s="35" t="s">
        <v>34</v>
      </c>
      <c r="I33" s="76">
        <v>1</v>
      </c>
      <c r="J33" s="76"/>
      <c r="K33" s="76"/>
      <c r="L33" s="76"/>
      <c r="M33" s="76"/>
      <c r="N33" s="76"/>
      <c r="O33" s="76"/>
      <c r="P33" s="76">
        <v>6</v>
      </c>
      <c r="Q33" s="76"/>
      <c r="R33" s="37">
        <f t="shared" si="0"/>
        <v>7</v>
      </c>
      <c r="S33" s="38">
        <v>3500</v>
      </c>
      <c r="T33" s="39">
        <f t="shared" si="1"/>
        <v>24500</v>
      </c>
      <c r="U33" s="104"/>
    </row>
    <row r="34" spans="1:21" ht="21.95" customHeight="1" x14ac:dyDescent="0.25">
      <c r="A34" s="124"/>
      <c r="B34" s="126"/>
      <c r="C34" s="30">
        <v>31</v>
      </c>
      <c r="D34" s="31" t="s">
        <v>64</v>
      </c>
      <c r="E34" s="32" t="s">
        <v>32</v>
      </c>
      <c r="F34" s="33" t="s">
        <v>33</v>
      </c>
      <c r="G34" s="34" t="s">
        <v>21</v>
      </c>
      <c r="H34" s="35" t="s">
        <v>34</v>
      </c>
      <c r="I34" s="76">
        <v>4</v>
      </c>
      <c r="J34" s="76">
        <v>5</v>
      </c>
      <c r="K34" s="76">
        <v>10</v>
      </c>
      <c r="L34" s="76"/>
      <c r="M34" s="76"/>
      <c r="N34" s="76"/>
      <c r="O34" s="76"/>
      <c r="P34" s="76">
        <v>6</v>
      </c>
      <c r="Q34" s="76"/>
      <c r="R34" s="37">
        <f t="shared" si="0"/>
        <v>25</v>
      </c>
      <c r="S34" s="38">
        <v>3500</v>
      </c>
      <c r="T34" s="39">
        <f t="shared" si="1"/>
        <v>87500</v>
      </c>
      <c r="U34" s="104"/>
    </row>
    <row r="35" spans="1:21" ht="21.95" customHeight="1" x14ac:dyDescent="0.25">
      <c r="A35" s="124"/>
      <c r="B35" s="126"/>
      <c r="C35" s="30">
        <v>32</v>
      </c>
      <c r="D35" s="31" t="s">
        <v>65</v>
      </c>
      <c r="E35" s="32" t="s">
        <v>32</v>
      </c>
      <c r="F35" s="33" t="s">
        <v>33</v>
      </c>
      <c r="G35" s="34" t="s">
        <v>21</v>
      </c>
      <c r="H35" s="35" t="s">
        <v>34</v>
      </c>
      <c r="I35" s="76"/>
      <c r="J35" s="76"/>
      <c r="K35" s="76"/>
      <c r="L35" s="76"/>
      <c r="M35" s="76"/>
      <c r="N35" s="76"/>
      <c r="O35" s="76"/>
      <c r="P35" s="76">
        <v>6</v>
      </c>
      <c r="Q35" s="76"/>
      <c r="R35" s="37">
        <f t="shared" si="0"/>
        <v>6</v>
      </c>
      <c r="S35" s="38">
        <v>1250</v>
      </c>
      <c r="T35" s="39">
        <f t="shared" si="1"/>
        <v>7500</v>
      </c>
      <c r="U35" s="104"/>
    </row>
    <row r="36" spans="1:21" ht="21.95" customHeight="1" x14ac:dyDescent="0.25">
      <c r="A36" s="124"/>
      <c r="B36" s="126"/>
      <c r="C36" s="30">
        <v>33</v>
      </c>
      <c r="D36" s="31" t="s">
        <v>66</v>
      </c>
      <c r="E36" s="32" t="s">
        <v>32</v>
      </c>
      <c r="F36" s="33" t="s">
        <v>33</v>
      </c>
      <c r="G36" s="34" t="s">
        <v>21</v>
      </c>
      <c r="H36" s="35" t="s">
        <v>34</v>
      </c>
      <c r="I36" s="76">
        <v>2</v>
      </c>
      <c r="J36" s="76"/>
      <c r="K36" s="76"/>
      <c r="L36" s="76"/>
      <c r="M36" s="76"/>
      <c r="N36" s="76"/>
      <c r="O36" s="76"/>
      <c r="P36" s="76">
        <v>4</v>
      </c>
      <c r="Q36" s="76"/>
      <c r="R36" s="37">
        <f t="shared" si="0"/>
        <v>6</v>
      </c>
      <c r="S36" s="38">
        <v>6000</v>
      </c>
      <c r="T36" s="39">
        <f t="shared" si="1"/>
        <v>36000</v>
      </c>
      <c r="U36" s="104"/>
    </row>
    <row r="37" spans="1:21" ht="21.95" customHeight="1" x14ac:dyDescent="0.25">
      <c r="A37" s="124"/>
      <c r="B37" s="126"/>
      <c r="C37" s="30">
        <v>34</v>
      </c>
      <c r="D37" s="31" t="s">
        <v>67</v>
      </c>
      <c r="E37" s="32" t="s">
        <v>32</v>
      </c>
      <c r="F37" s="33" t="s">
        <v>33</v>
      </c>
      <c r="G37" s="34" t="s">
        <v>21</v>
      </c>
      <c r="H37" s="35" t="s">
        <v>34</v>
      </c>
      <c r="I37" s="76"/>
      <c r="J37" s="76"/>
      <c r="K37" s="76"/>
      <c r="L37" s="76"/>
      <c r="M37" s="76"/>
      <c r="N37" s="76"/>
      <c r="O37" s="76"/>
      <c r="P37" s="76">
        <v>10</v>
      </c>
      <c r="Q37" s="76"/>
      <c r="R37" s="37">
        <f t="shared" si="0"/>
        <v>10</v>
      </c>
      <c r="S37" s="38">
        <v>700</v>
      </c>
      <c r="T37" s="39">
        <f t="shared" si="1"/>
        <v>7000</v>
      </c>
      <c r="U37" s="104"/>
    </row>
    <row r="38" spans="1:21" ht="21.95" customHeight="1" x14ac:dyDescent="0.25">
      <c r="A38" s="124"/>
      <c r="B38" s="126"/>
      <c r="C38" s="30">
        <v>35</v>
      </c>
      <c r="D38" s="31" t="s">
        <v>42</v>
      </c>
      <c r="E38" s="32" t="s">
        <v>32</v>
      </c>
      <c r="F38" s="33" t="s">
        <v>33</v>
      </c>
      <c r="G38" s="34" t="s">
        <v>21</v>
      </c>
      <c r="H38" s="35" t="s">
        <v>34</v>
      </c>
      <c r="I38" s="76"/>
      <c r="J38" s="76">
        <v>5</v>
      </c>
      <c r="K38" s="76"/>
      <c r="L38" s="76"/>
      <c r="M38" s="76">
        <v>2</v>
      </c>
      <c r="N38" s="76"/>
      <c r="O38" s="76"/>
      <c r="P38" s="76">
        <v>10</v>
      </c>
      <c r="Q38" s="76"/>
      <c r="R38" s="37">
        <f t="shared" si="0"/>
        <v>17</v>
      </c>
      <c r="S38" s="38">
        <v>755</v>
      </c>
      <c r="T38" s="39">
        <f t="shared" si="1"/>
        <v>12835</v>
      </c>
      <c r="U38" s="104"/>
    </row>
    <row r="39" spans="1:21" ht="21.95" customHeight="1" x14ac:dyDescent="0.25">
      <c r="A39" s="124"/>
      <c r="B39" s="126"/>
      <c r="C39" s="30">
        <v>36</v>
      </c>
      <c r="D39" s="31" t="s">
        <v>68</v>
      </c>
      <c r="E39" s="32" t="s">
        <v>32</v>
      </c>
      <c r="F39" s="33" t="s">
        <v>33</v>
      </c>
      <c r="G39" s="34" t="s">
        <v>21</v>
      </c>
      <c r="H39" s="35" t="s">
        <v>34</v>
      </c>
      <c r="I39" s="76">
        <v>4</v>
      </c>
      <c r="J39" s="76">
        <v>5</v>
      </c>
      <c r="K39" s="76">
        <v>10</v>
      </c>
      <c r="L39" s="76"/>
      <c r="M39" s="76">
        <v>2</v>
      </c>
      <c r="N39" s="76">
        <v>1</v>
      </c>
      <c r="O39" s="76"/>
      <c r="P39" s="76">
        <v>6</v>
      </c>
      <c r="Q39" s="76"/>
      <c r="R39" s="37">
        <f t="shared" si="0"/>
        <v>28</v>
      </c>
      <c r="S39" s="38">
        <v>2800</v>
      </c>
      <c r="T39" s="39">
        <f t="shared" si="1"/>
        <v>78400</v>
      </c>
      <c r="U39" s="104"/>
    </row>
    <row r="40" spans="1:21" ht="21.95" customHeight="1" x14ac:dyDescent="0.25">
      <c r="A40" s="124"/>
      <c r="B40" s="126"/>
      <c r="C40" s="30">
        <v>37</v>
      </c>
      <c r="D40" s="31" t="s">
        <v>69</v>
      </c>
      <c r="E40" s="32" t="s">
        <v>32</v>
      </c>
      <c r="F40" s="33" t="s">
        <v>33</v>
      </c>
      <c r="G40" s="34" t="s">
        <v>21</v>
      </c>
      <c r="H40" s="35" t="s">
        <v>34</v>
      </c>
      <c r="I40" s="76">
        <v>2</v>
      </c>
      <c r="J40" s="76"/>
      <c r="K40" s="76"/>
      <c r="L40" s="76"/>
      <c r="M40" s="76"/>
      <c r="N40" s="76"/>
      <c r="O40" s="76">
        <v>2</v>
      </c>
      <c r="P40" s="76">
        <v>6</v>
      </c>
      <c r="Q40" s="76"/>
      <c r="R40" s="37">
        <f t="shared" si="0"/>
        <v>10</v>
      </c>
      <c r="S40" s="38">
        <v>3000</v>
      </c>
      <c r="T40" s="39">
        <f t="shared" si="1"/>
        <v>30000</v>
      </c>
      <c r="U40" s="104"/>
    </row>
    <row r="41" spans="1:21" ht="21.95" customHeight="1" x14ac:dyDescent="0.25">
      <c r="A41" s="124"/>
      <c r="B41" s="126"/>
      <c r="C41" s="30">
        <v>38</v>
      </c>
      <c r="D41" s="31" t="s">
        <v>45</v>
      </c>
      <c r="E41" s="32" t="s">
        <v>32</v>
      </c>
      <c r="F41" s="33" t="s">
        <v>33</v>
      </c>
      <c r="G41" s="34" t="s">
        <v>21</v>
      </c>
      <c r="H41" s="35" t="s">
        <v>34</v>
      </c>
      <c r="I41" s="76"/>
      <c r="J41" s="76"/>
      <c r="K41" s="76"/>
      <c r="L41" s="76"/>
      <c r="M41" s="76">
        <v>2</v>
      </c>
      <c r="N41" s="76">
        <v>1</v>
      </c>
      <c r="O41" s="76"/>
      <c r="P41" s="76">
        <v>4</v>
      </c>
      <c r="Q41" s="76"/>
      <c r="R41" s="37">
        <f t="shared" si="0"/>
        <v>7</v>
      </c>
      <c r="S41" s="38">
        <v>800</v>
      </c>
      <c r="T41" s="39">
        <f t="shared" si="1"/>
        <v>5600</v>
      </c>
      <c r="U41" s="104"/>
    </row>
    <row r="42" spans="1:21" ht="21.95" customHeight="1" x14ac:dyDescent="0.25">
      <c r="A42" s="124"/>
      <c r="B42" s="126"/>
      <c r="C42" s="30">
        <v>39</v>
      </c>
      <c r="D42" s="31" t="s">
        <v>70</v>
      </c>
      <c r="E42" s="32" t="s">
        <v>32</v>
      </c>
      <c r="F42" s="33" t="s">
        <v>33</v>
      </c>
      <c r="G42" s="34" t="s">
        <v>21</v>
      </c>
      <c r="H42" s="35" t="s">
        <v>34</v>
      </c>
      <c r="I42" s="76"/>
      <c r="J42" s="76"/>
      <c r="K42" s="76"/>
      <c r="L42" s="76"/>
      <c r="M42" s="76"/>
      <c r="N42" s="76"/>
      <c r="O42" s="76"/>
      <c r="P42" s="76">
        <v>10</v>
      </c>
      <c r="Q42" s="76"/>
      <c r="R42" s="37">
        <f t="shared" si="0"/>
        <v>10</v>
      </c>
      <c r="S42" s="38">
        <v>700</v>
      </c>
      <c r="T42" s="39">
        <f t="shared" si="1"/>
        <v>7000</v>
      </c>
      <c r="U42" s="104"/>
    </row>
    <row r="43" spans="1:21" ht="21.95" customHeight="1" x14ac:dyDescent="0.25">
      <c r="A43" s="124"/>
      <c r="B43" s="126"/>
      <c r="C43" s="30">
        <v>40</v>
      </c>
      <c r="D43" s="31" t="s">
        <v>71</v>
      </c>
      <c r="E43" s="32" t="s">
        <v>32</v>
      </c>
      <c r="F43" s="33" t="s">
        <v>33</v>
      </c>
      <c r="G43" s="34" t="s">
        <v>21</v>
      </c>
      <c r="H43" s="35" t="s">
        <v>34</v>
      </c>
      <c r="I43" s="76"/>
      <c r="J43" s="76"/>
      <c r="K43" s="76"/>
      <c r="L43" s="76"/>
      <c r="M43" s="76"/>
      <c r="N43" s="76"/>
      <c r="O43" s="76"/>
      <c r="P43" s="76">
        <v>4</v>
      </c>
      <c r="Q43" s="76"/>
      <c r="R43" s="37">
        <f t="shared" si="0"/>
        <v>4</v>
      </c>
      <c r="S43" s="38">
        <v>700</v>
      </c>
      <c r="T43" s="39">
        <f t="shared" si="1"/>
        <v>2800</v>
      </c>
      <c r="U43" s="104"/>
    </row>
    <row r="44" spans="1:21" ht="21.95" customHeight="1" x14ac:dyDescent="0.25">
      <c r="A44" s="124"/>
      <c r="B44" s="126"/>
      <c r="C44" s="30">
        <v>41</v>
      </c>
      <c r="D44" s="31" t="s">
        <v>72</v>
      </c>
      <c r="E44" s="32" t="s">
        <v>32</v>
      </c>
      <c r="F44" s="33" t="s">
        <v>33</v>
      </c>
      <c r="G44" s="34" t="s">
        <v>21</v>
      </c>
      <c r="H44" s="35" t="s">
        <v>34</v>
      </c>
      <c r="I44" s="76"/>
      <c r="J44" s="76"/>
      <c r="K44" s="76"/>
      <c r="L44" s="76"/>
      <c r="M44" s="76"/>
      <c r="N44" s="76"/>
      <c r="O44" s="76"/>
      <c r="P44" s="76">
        <v>6</v>
      </c>
      <c r="Q44" s="76"/>
      <c r="R44" s="37">
        <f t="shared" si="0"/>
        <v>6</v>
      </c>
      <c r="S44" s="38">
        <v>700</v>
      </c>
      <c r="T44" s="39">
        <f t="shared" si="1"/>
        <v>4200</v>
      </c>
      <c r="U44" s="104"/>
    </row>
    <row r="45" spans="1:21" ht="21.95" customHeight="1" x14ac:dyDescent="0.25">
      <c r="A45" s="124"/>
      <c r="B45" s="126"/>
      <c r="C45" s="30">
        <v>42</v>
      </c>
      <c r="D45" s="31" t="s">
        <v>73</v>
      </c>
      <c r="E45" s="32" t="s">
        <v>32</v>
      </c>
      <c r="F45" s="33" t="s">
        <v>33</v>
      </c>
      <c r="G45" s="34" t="s">
        <v>21</v>
      </c>
      <c r="H45" s="35" t="s">
        <v>34</v>
      </c>
      <c r="I45" s="76"/>
      <c r="J45" s="76"/>
      <c r="K45" s="76"/>
      <c r="L45" s="76"/>
      <c r="M45" s="76"/>
      <c r="N45" s="76"/>
      <c r="O45" s="76"/>
      <c r="P45" s="76">
        <v>6</v>
      </c>
      <c r="Q45" s="76"/>
      <c r="R45" s="37">
        <f t="shared" si="0"/>
        <v>6</v>
      </c>
      <c r="S45" s="38">
        <v>700</v>
      </c>
      <c r="T45" s="39">
        <f t="shared" si="1"/>
        <v>4200</v>
      </c>
      <c r="U45" s="104"/>
    </row>
    <row r="46" spans="1:21" ht="21.95" customHeight="1" x14ac:dyDescent="0.25">
      <c r="A46" s="124"/>
      <c r="B46" s="126"/>
      <c r="C46" s="30">
        <v>43</v>
      </c>
      <c r="D46" s="31" t="s">
        <v>74</v>
      </c>
      <c r="E46" s="32" t="s">
        <v>32</v>
      </c>
      <c r="F46" s="33" t="s">
        <v>33</v>
      </c>
      <c r="G46" s="34" t="s">
        <v>21</v>
      </c>
      <c r="H46" s="35" t="s">
        <v>34</v>
      </c>
      <c r="I46" s="76"/>
      <c r="J46" s="76"/>
      <c r="K46" s="76"/>
      <c r="L46" s="76"/>
      <c r="M46" s="76"/>
      <c r="N46" s="76"/>
      <c r="O46" s="76"/>
      <c r="P46" s="76">
        <v>6</v>
      </c>
      <c r="Q46" s="76"/>
      <c r="R46" s="37">
        <f t="shared" si="0"/>
        <v>6</v>
      </c>
      <c r="S46" s="38">
        <v>700</v>
      </c>
      <c r="T46" s="39">
        <f t="shared" si="1"/>
        <v>4200</v>
      </c>
      <c r="U46" s="104"/>
    </row>
    <row r="47" spans="1:21" ht="21.95" customHeight="1" x14ac:dyDescent="0.25">
      <c r="A47" s="124"/>
      <c r="B47" s="126"/>
      <c r="C47" s="30">
        <v>44</v>
      </c>
      <c r="D47" s="31" t="s">
        <v>78</v>
      </c>
      <c r="E47" s="32" t="s">
        <v>32</v>
      </c>
      <c r="F47" s="33" t="s">
        <v>33</v>
      </c>
      <c r="G47" s="34" t="s">
        <v>21</v>
      </c>
      <c r="H47" s="35" t="s">
        <v>34</v>
      </c>
      <c r="I47" s="76"/>
      <c r="J47" s="76"/>
      <c r="K47" s="76"/>
      <c r="L47" s="76"/>
      <c r="M47" s="76"/>
      <c r="N47" s="76"/>
      <c r="O47" s="76"/>
      <c r="P47" s="76">
        <v>1</v>
      </c>
      <c r="Q47" s="76"/>
      <c r="R47" s="37">
        <f t="shared" si="0"/>
        <v>1</v>
      </c>
      <c r="S47" s="38">
        <v>2763.84</v>
      </c>
      <c r="T47" s="39">
        <f t="shared" si="1"/>
        <v>2763.84</v>
      </c>
      <c r="U47" s="104"/>
    </row>
    <row r="48" spans="1:21" ht="21.95" customHeight="1" x14ac:dyDescent="0.25">
      <c r="A48" s="124"/>
      <c r="B48" s="126"/>
      <c r="C48" s="30">
        <v>45</v>
      </c>
      <c r="D48" s="31" t="s">
        <v>79</v>
      </c>
      <c r="E48" s="32" t="s">
        <v>32</v>
      </c>
      <c r="F48" s="33" t="s">
        <v>33</v>
      </c>
      <c r="G48" s="34" t="s">
        <v>21</v>
      </c>
      <c r="H48" s="35" t="s">
        <v>34</v>
      </c>
      <c r="I48" s="76"/>
      <c r="J48" s="76"/>
      <c r="K48" s="76"/>
      <c r="L48" s="76"/>
      <c r="M48" s="76"/>
      <c r="N48" s="76"/>
      <c r="O48" s="76"/>
      <c r="P48" s="76">
        <v>4</v>
      </c>
      <c r="Q48" s="76"/>
      <c r="R48" s="37">
        <f t="shared" si="0"/>
        <v>4</v>
      </c>
      <c r="S48" s="38">
        <v>700</v>
      </c>
      <c r="T48" s="39">
        <f t="shared" si="1"/>
        <v>2800</v>
      </c>
      <c r="U48" s="104"/>
    </row>
    <row r="49" spans="1:36" ht="21.95" customHeight="1" x14ac:dyDescent="0.25">
      <c r="A49" s="124"/>
      <c r="B49" s="126"/>
      <c r="C49" s="30">
        <v>46</v>
      </c>
      <c r="D49" s="31" t="s">
        <v>75</v>
      </c>
      <c r="E49" s="32" t="s">
        <v>32</v>
      </c>
      <c r="F49" s="33" t="s">
        <v>33</v>
      </c>
      <c r="G49" s="34" t="s">
        <v>21</v>
      </c>
      <c r="H49" s="35" t="s">
        <v>34</v>
      </c>
      <c r="I49" s="76"/>
      <c r="J49" s="76"/>
      <c r="K49" s="76"/>
      <c r="L49" s="76"/>
      <c r="M49" s="76"/>
      <c r="N49" s="76"/>
      <c r="O49" s="76"/>
      <c r="P49" s="76">
        <v>6</v>
      </c>
      <c r="Q49" s="76"/>
      <c r="R49" s="37">
        <f t="shared" si="0"/>
        <v>6</v>
      </c>
      <c r="S49" s="38">
        <v>700</v>
      </c>
      <c r="T49" s="39">
        <f t="shared" si="1"/>
        <v>4200</v>
      </c>
      <c r="U49" s="104"/>
    </row>
    <row r="50" spans="1:36" ht="21.95" customHeight="1" x14ac:dyDescent="0.25">
      <c r="A50" s="124"/>
      <c r="B50" s="126"/>
      <c r="C50" s="30">
        <v>47</v>
      </c>
      <c r="D50" s="31" t="s">
        <v>80</v>
      </c>
      <c r="E50" s="32" t="s">
        <v>32</v>
      </c>
      <c r="F50" s="33" t="s">
        <v>33</v>
      </c>
      <c r="G50" s="34" t="s">
        <v>21</v>
      </c>
      <c r="H50" s="35" t="s">
        <v>34</v>
      </c>
      <c r="I50" s="76"/>
      <c r="J50" s="76"/>
      <c r="K50" s="76"/>
      <c r="L50" s="76"/>
      <c r="M50" s="76"/>
      <c r="N50" s="76"/>
      <c r="O50" s="76"/>
      <c r="P50" s="76">
        <v>1</v>
      </c>
      <c r="Q50" s="76"/>
      <c r="R50" s="37">
        <f t="shared" si="0"/>
        <v>1</v>
      </c>
      <c r="S50" s="38">
        <v>700</v>
      </c>
      <c r="T50" s="39">
        <f t="shared" si="1"/>
        <v>700</v>
      </c>
      <c r="U50" s="104"/>
    </row>
    <row r="51" spans="1:36" ht="21.95" customHeight="1" x14ac:dyDescent="0.25">
      <c r="A51" s="124"/>
      <c r="B51" s="126"/>
      <c r="C51" s="30">
        <v>48</v>
      </c>
      <c r="D51" s="31" t="s">
        <v>81</v>
      </c>
      <c r="E51" s="32" t="s">
        <v>32</v>
      </c>
      <c r="F51" s="33" t="s">
        <v>33</v>
      </c>
      <c r="G51" s="34" t="s">
        <v>21</v>
      </c>
      <c r="H51" s="35" t="s">
        <v>34</v>
      </c>
      <c r="I51" s="76"/>
      <c r="J51" s="76"/>
      <c r="K51" s="76"/>
      <c r="L51" s="76"/>
      <c r="M51" s="76"/>
      <c r="N51" s="76"/>
      <c r="O51" s="76"/>
      <c r="P51" s="76">
        <v>1</v>
      </c>
      <c r="Q51" s="76"/>
      <c r="R51" s="37">
        <f t="shared" si="0"/>
        <v>1</v>
      </c>
      <c r="S51" s="38">
        <v>700</v>
      </c>
      <c r="T51" s="39">
        <f t="shared" si="1"/>
        <v>700</v>
      </c>
      <c r="U51" s="104"/>
    </row>
    <row r="52" spans="1:36" ht="21.95" customHeight="1" x14ac:dyDescent="0.25">
      <c r="A52" s="124"/>
      <c r="B52" s="126"/>
      <c r="C52" s="30">
        <v>49</v>
      </c>
      <c r="D52" s="31" t="s">
        <v>76</v>
      </c>
      <c r="E52" s="32" t="s">
        <v>32</v>
      </c>
      <c r="F52" s="33" t="s">
        <v>33</v>
      </c>
      <c r="G52" s="34" t="s">
        <v>21</v>
      </c>
      <c r="H52" s="35" t="s">
        <v>34</v>
      </c>
      <c r="I52" s="76"/>
      <c r="J52" s="76"/>
      <c r="K52" s="76"/>
      <c r="L52" s="76"/>
      <c r="M52" s="76"/>
      <c r="N52" s="76"/>
      <c r="O52" s="76"/>
      <c r="P52" s="76">
        <v>6</v>
      </c>
      <c r="Q52" s="76"/>
      <c r="R52" s="37">
        <f t="shared" si="0"/>
        <v>6</v>
      </c>
      <c r="S52" s="38">
        <v>700</v>
      </c>
      <c r="T52" s="39">
        <f t="shared" si="1"/>
        <v>4200</v>
      </c>
      <c r="U52" s="104"/>
    </row>
    <row r="53" spans="1:36" ht="21.95" customHeight="1" x14ac:dyDescent="0.25">
      <c r="A53" s="124"/>
      <c r="B53" s="126"/>
      <c r="C53" s="30">
        <v>50</v>
      </c>
      <c r="D53" s="31" t="s">
        <v>77</v>
      </c>
      <c r="E53" s="32" t="s">
        <v>32</v>
      </c>
      <c r="F53" s="33" t="s">
        <v>33</v>
      </c>
      <c r="G53" s="34" t="s">
        <v>21</v>
      </c>
      <c r="H53" s="35" t="s">
        <v>34</v>
      </c>
      <c r="I53" s="76"/>
      <c r="J53" s="76"/>
      <c r="K53" s="76"/>
      <c r="L53" s="76"/>
      <c r="M53" s="76"/>
      <c r="N53" s="76"/>
      <c r="O53" s="76"/>
      <c r="P53" s="76">
        <v>6</v>
      </c>
      <c r="Q53" s="76"/>
      <c r="R53" s="37">
        <f t="shared" si="0"/>
        <v>6</v>
      </c>
      <c r="S53" s="38">
        <v>700</v>
      </c>
      <c r="T53" s="39">
        <f t="shared" si="1"/>
        <v>4200</v>
      </c>
      <c r="U53" s="104"/>
    </row>
    <row r="54" spans="1:36" ht="21.95" customHeight="1" x14ac:dyDescent="0.25">
      <c r="A54" s="124"/>
      <c r="B54" s="127"/>
      <c r="C54" s="30">
        <v>51</v>
      </c>
      <c r="D54" s="40" t="s">
        <v>53</v>
      </c>
      <c r="E54" s="32" t="s">
        <v>32</v>
      </c>
      <c r="F54" s="33" t="s">
        <v>33</v>
      </c>
      <c r="G54" s="34" t="s">
        <v>21</v>
      </c>
      <c r="H54" s="35" t="s">
        <v>34</v>
      </c>
      <c r="I54" s="76"/>
      <c r="J54" s="76"/>
      <c r="K54" s="76"/>
      <c r="L54" s="76"/>
      <c r="M54" s="76">
        <v>2</v>
      </c>
      <c r="N54" s="76"/>
      <c r="O54" s="76"/>
      <c r="P54" s="76">
        <v>2</v>
      </c>
      <c r="Q54" s="76"/>
      <c r="R54" s="37">
        <f t="shared" si="0"/>
        <v>4</v>
      </c>
      <c r="S54" s="38">
        <v>16600</v>
      </c>
      <c r="T54" s="39">
        <f t="shared" si="1"/>
        <v>66400</v>
      </c>
      <c r="U54" s="105"/>
    </row>
    <row r="55" spans="1:36" ht="88.5" customHeight="1" x14ac:dyDescent="0.25">
      <c r="A55" s="128" t="s">
        <v>25</v>
      </c>
      <c r="B55" s="129" t="s">
        <v>101</v>
      </c>
      <c r="C55" s="12">
        <v>52</v>
      </c>
      <c r="D55" s="5" t="s">
        <v>82</v>
      </c>
      <c r="E55" s="18" t="s">
        <v>85</v>
      </c>
      <c r="F55" s="19" t="s">
        <v>99</v>
      </c>
      <c r="G55" s="16" t="s">
        <v>21</v>
      </c>
      <c r="H55" s="19" t="s">
        <v>100</v>
      </c>
      <c r="I55" s="75"/>
      <c r="J55" s="75"/>
      <c r="K55" s="75"/>
      <c r="L55" s="75"/>
      <c r="M55" s="75"/>
      <c r="N55" s="75"/>
      <c r="O55" s="75"/>
      <c r="P55" s="75">
        <v>1</v>
      </c>
      <c r="Q55" s="75"/>
      <c r="R55" s="23">
        <f t="shared" si="0"/>
        <v>1</v>
      </c>
      <c r="S55" s="13">
        <v>163999.99</v>
      </c>
      <c r="T55" s="25">
        <f t="shared" si="1"/>
        <v>163999.99</v>
      </c>
      <c r="U55" s="28">
        <f>S55</f>
        <v>163999.99</v>
      </c>
    </row>
    <row r="56" spans="1:36" s="3" customFormat="1" ht="36.75" customHeight="1" x14ac:dyDescent="0.25">
      <c r="A56" s="72" t="s">
        <v>88</v>
      </c>
      <c r="B56" s="73"/>
      <c r="C56" s="73"/>
      <c r="D56" s="73"/>
      <c r="E56" s="73"/>
      <c r="F56" s="73"/>
      <c r="G56" s="73"/>
      <c r="H56" s="73"/>
      <c r="I56" s="77"/>
      <c r="J56" s="77"/>
      <c r="K56" s="77"/>
      <c r="L56" s="77"/>
      <c r="M56" s="77"/>
      <c r="N56" s="77"/>
      <c r="O56" s="77"/>
      <c r="P56" s="77"/>
      <c r="Q56" s="77"/>
      <c r="R56" s="78"/>
      <c r="S56" s="74"/>
      <c r="T56" s="26"/>
      <c r="U56" s="24"/>
      <c r="Z56" s="119"/>
      <c r="AA56" s="119"/>
      <c r="AB56" s="119"/>
      <c r="AC56" s="119"/>
      <c r="AD56" s="119"/>
      <c r="AE56" s="119"/>
      <c r="AF56" s="119"/>
      <c r="AG56" s="119"/>
      <c r="AH56" s="119"/>
      <c r="AI56" s="119"/>
      <c r="AJ56" s="119"/>
    </row>
    <row r="57" spans="1:36" s="3" customFormat="1" ht="22.5" customHeight="1" x14ac:dyDescent="0.25"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</row>
    <row r="58" spans="1:36" s="3" customFormat="1" ht="78" customHeight="1" x14ac:dyDescent="0.25"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</row>
    <row r="59" spans="1:36" s="3" customFormat="1" x14ac:dyDescent="0.25"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</row>
    <row r="60" spans="1:36" s="3" customFormat="1" x14ac:dyDescent="0.25"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</row>
    <row r="61" spans="1:36" s="3" customFormat="1" x14ac:dyDescent="0.25"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</row>
    <row r="62" spans="1:36" s="3" customFormat="1" x14ac:dyDescent="0.25"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</row>
    <row r="63" spans="1:36" s="3" customFormat="1" x14ac:dyDescent="0.25"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</row>
    <row r="64" spans="1:36" s="3" customFormat="1" x14ac:dyDescent="0.25"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</row>
    <row r="65" spans="4:18" s="3" customFormat="1" x14ac:dyDescent="0.25"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</row>
    <row r="66" spans="4:18" s="3" customFormat="1" x14ac:dyDescent="0.25"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</row>
    <row r="67" spans="4:18" s="3" customFormat="1" x14ac:dyDescent="0.25"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</row>
    <row r="68" spans="4:18" s="3" customFormat="1" x14ac:dyDescent="0.25"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</row>
    <row r="69" spans="4:18" s="3" customFormat="1" x14ac:dyDescent="0.25"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</row>
    <row r="70" spans="4:18" s="3" customFormat="1" x14ac:dyDescent="0.25"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</row>
    <row r="71" spans="4:18" s="3" customFormat="1" x14ac:dyDescent="0.25"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</row>
    <row r="72" spans="4:18" s="3" customFormat="1" x14ac:dyDescent="0.25"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</row>
    <row r="73" spans="4:18" s="3" customFormat="1" x14ac:dyDescent="0.25"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</row>
    <row r="74" spans="4:18" s="3" customFormat="1" x14ac:dyDescent="0.25"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</row>
    <row r="75" spans="4:18" s="3" customFormat="1" x14ac:dyDescent="0.25"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</row>
    <row r="76" spans="4:18" s="3" customFormat="1" x14ac:dyDescent="0.25"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</row>
    <row r="77" spans="4:18" s="3" customFormat="1" x14ac:dyDescent="0.25"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</row>
    <row r="79" spans="4:18" s="3" customFormat="1" x14ac:dyDescent="0.25"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</row>
    <row r="80" spans="4:18" s="3" customFormat="1" x14ac:dyDescent="0.25"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</row>
    <row r="81" spans="4:18" s="3" customFormat="1" x14ac:dyDescent="0.25"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</row>
    <row r="82" spans="4:18" s="3" customFormat="1" x14ac:dyDescent="0.25"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</row>
    <row r="83" spans="4:18" s="3" customFormat="1" x14ac:dyDescent="0.25"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</row>
    <row r="84" spans="4:18" s="3" customFormat="1" x14ac:dyDescent="0.25"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</row>
    <row r="85" spans="4:18" s="3" customFormat="1" x14ac:dyDescent="0.25"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</row>
    <row r="86" spans="4:18" s="3" customFormat="1" x14ac:dyDescent="0.25"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</row>
    <row r="87" spans="4:18" s="3" customFormat="1" x14ac:dyDescent="0.25"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</row>
    <row r="88" spans="4:18" s="3" customFormat="1" x14ac:dyDescent="0.25"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</row>
    <row r="89" spans="4:18" s="3" customFormat="1" x14ac:dyDescent="0.25"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</row>
    <row r="90" spans="4:18" s="3" customFormat="1" x14ac:dyDescent="0.25"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</row>
    <row r="91" spans="4:18" s="3" customFormat="1" x14ac:dyDescent="0.25"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</row>
    <row r="92" spans="4:18" s="3" customFormat="1" x14ac:dyDescent="0.25"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</row>
    <row r="93" spans="4:18" s="3" customFormat="1" x14ac:dyDescent="0.25"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4:18" s="3" customFormat="1" x14ac:dyDescent="0.25"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4:18" s="3" customFormat="1" x14ac:dyDescent="0.25"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</row>
    <row r="96" spans="4:18" s="3" customFormat="1" x14ac:dyDescent="0.25"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</row>
    <row r="97" spans="4:18" s="3" customFormat="1" x14ac:dyDescent="0.25"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</row>
    <row r="98" spans="4:18" s="3" customFormat="1" x14ac:dyDescent="0.25"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</row>
    <row r="99" spans="4:18" s="3" customFormat="1" x14ac:dyDescent="0.25"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</row>
    <row r="100" spans="4:18" s="3" customFormat="1" x14ac:dyDescent="0.25"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</row>
    <row r="101" spans="4:18" s="3" customFormat="1" x14ac:dyDescent="0.25"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</row>
    <row r="102" spans="4:18" s="3" customFormat="1" x14ac:dyDescent="0.25"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</row>
    <row r="103" spans="4:18" s="3" customFormat="1" x14ac:dyDescent="0.25"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</row>
    <row r="104" spans="4:18" s="3" customFormat="1" x14ac:dyDescent="0.25"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</row>
    <row r="105" spans="4:18" s="3" customFormat="1" x14ac:dyDescent="0.25"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</row>
    <row r="106" spans="4:18" s="3" customFormat="1" x14ac:dyDescent="0.25"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</row>
    <row r="107" spans="4:18" s="3" customFormat="1" x14ac:dyDescent="0.25"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</row>
    <row r="108" spans="4:18" s="3" customFormat="1" x14ac:dyDescent="0.25"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</row>
    <row r="109" spans="4:18" s="3" customFormat="1" x14ac:dyDescent="0.25"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</row>
    <row r="110" spans="4:18" s="3" customFormat="1" x14ac:dyDescent="0.25"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</row>
    <row r="111" spans="4:18" s="3" customFormat="1" x14ac:dyDescent="0.25"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</row>
    <row r="112" spans="4:18" s="3" customFormat="1" x14ac:dyDescent="0.25"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</row>
    <row r="113" spans="4:18" s="3" customFormat="1" x14ac:dyDescent="0.25"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</row>
    <row r="114" spans="4:18" s="3" customFormat="1" x14ac:dyDescent="0.25"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</row>
    <row r="115" spans="4:18" s="3" customFormat="1" x14ac:dyDescent="0.25"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</row>
    <row r="116" spans="4:18" s="3" customFormat="1" x14ac:dyDescent="0.25"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</row>
    <row r="117" spans="4:18" s="3" customFormat="1" x14ac:dyDescent="0.25"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</row>
    <row r="118" spans="4:18" s="3" customFormat="1" x14ac:dyDescent="0.25"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</row>
    <row r="119" spans="4:18" s="3" customFormat="1" x14ac:dyDescent="0.25"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</row>
    <row r="120" spans="4:18" s="3" customFormat="1" x14ac:dyDescent="0.25"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</row>
    <row r="121" spans="4:18" s="3" customFormat="1" x14ac:dyDescent="0.25"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</row>
    <row r="122" spans="4:18" s="3" customFormat="1" x14ac:dyDescent="0.25"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</row>
    <row r="123" spans="4:18" s="3" customFormat="1" x14ac:dyDescent="0.25"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</row>
    <row r="124" spans="4:18" s="3" customFormat="1" x14ac:dyDescent="0.25"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</row>
    <row r="125" spans="4:18" s="3" customFormat="1" x14ac:dyDescent="0.25"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</row>
    <row r="126" spans="4:18" s="3" customFormat="1" x14ac:dyDescent="0.25"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</row>
    <row r="127" spans="4:18" s="3" customFormat="1" x14ac:dyDescent="0.25"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</row>
    <row r="128" spans="4:18" s="3" customFormat="1" x14ac:dyDescent="0.25"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</row>
    <row r="129" spans="4:18" s="3" customFormat="1" x14ac:dyDescent="0.25"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</row>
    <row r="130" spans="4:18" s="3" customFormat="1" x14ac:dyDescent="0.25"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</row>
    <row r="131" spans="4:18" s="3" customFormat="1" x14ac:dyDescent="0.25"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</row>
    <row r="132" spans="4:18" s="3" customFormat="1" x14ac:dyDescent="0.25"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</row>
    <row r="133" spans="4:18" s="3" customFormat="1" x14ac:dyDescent="0.25"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</row>
    <row r="134" spans="4:18" s="3" customFormat="1" x14ac:dyDescent="0.25"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</row>
    <row r="135" spans="4:18" s="3" customFormat="1" x14ac:dyDescent="0.25"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</row>
    <row r="136" spans="4:18" s="3" customFormat="1" x14ac:dyDescent="0.25"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</row>
    <row r="137" spans="4:18" s="3" customFormat="1" x14ac:dyDescent="0.25"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</row>
    <row r="138" spans="4:18" s="3" customFormat="1" x14ac:dyDescent="0.25"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</row>
    <row r="139" spans="4:18" s="3" customFormat="1" x14ac:dyDescent="0.25"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</row>
    <row r="140" spans="4:18" s="3" customFormat="1" x14ac:dyDescent="0.25"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</row>
    <row r="141" spans="4:18" s="3" customFormat="1" x14ac:dyDescent="0.25"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</row>
    <row r="142" spans="4:18" s="3" customFormat="1" x14ac:dyDescent="0.25"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</row>
    <row r="143" spans="4:18" s="3" customFormat="1" x14ac:dyDescent="0.25"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</row>
    <row r="144" spans="4:18" s="3" customFormat="1" x14ac:dyDescent="0.25"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</row>
    <row r="145" spans="4:18" s="3" customFormat="1" x14ac:dyDescent="0.25"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</row>
    <row r="146" spans="4:18" s="3" customFormat="1" x14ac:dyDescent="0.25"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</row>
    <row r="147" spans="4:18" s="3" customFormat="1" x14ac:dyDescent="0.25"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</row>
    <row r="148" spans="4:18" s="3" customFormat="1" x14ac:dyDescent="0.25"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</row>
    <row r="149" spans="4:18" s="3" customFormat="1" x14ac:dyDescent="0.25"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</row>
    <row r="150" spans="4:18" s="3" customFormat="1" x14ac:dyDescent="0.25"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</row>
    <row r="151" spans="4:18" s="3" customFormat="1" x14ac:dyDescent="0.25"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</row>
    <row r="152" spans="4:18" s="3" customFormat="1" x14ac:dyDescent="0.25"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</row>
    <row r="153" spans="4:18" s="3" customFormat="1" x14ac:dyDescent="0.25"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</row>
    <row r="154" spans="4:18" s="3" customFormat="1" x14ac:dyDescent="0.25"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</row>
    <row r="155" spans="4:18" s="3" customFormat="1" x14ac:dyDescent="0.25"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</row>
    <row r="156" spans="4:18" s="3" customFormat="1" x14ac:dyDescent="0.25"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</row>
    <row r="157" spans="4:18" s="3" customFormat="1" x14ac:dyDescent="0.25"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</row>
    <row r="158" spans="4:18" s="3" customFormat="1" x14ac:dyDescent="0.25"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</row>
    <row r="159" spans="4:18" s="3" customFormat="1" x14ac:dyDescent="0.25"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</row>
    <row r="160" spans="4:18" s="3" customFormat="1" x14ac:dyDescent="0.25"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</row>
    <row r="161" spans="4:18" s="3" customFormat="1" x14ac:dyDescent="0.25"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</row>
    <row r="162" spans="4:18" s="3" customFormat="1" x14ac:dyDescent="0.25"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</row>
    <row r="163" spans="4:18" s="3" customFormat="1" x14ac:dyDescent="0.25"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</row>
    <row r="164" spans="4:18" s="3" customFormat="1" x14ac:dyDescent="0.25"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</row>
    <row r="165" spans="4:18" s="3" customFormat="1" x14ac:dyDescent="0.25"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</row>
    <row r="166" spans="4:18" s="3" customFormat="1" x14ac:dyDescent="0.25"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</row>
    <row r="167" spans="4:18" s="3" customFormat="1" x14ac:dyDescent="0.25"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</row>
    <row r="168" spans="4:18" s="3" customFormat="1" x14ac:dyDescent="0.25"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</row>
    <row r="169" spans="4:18" s="3" customFormat="1" x14ac:dyDescent="0.25"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</row>
    <row r="170" spans="4:18" s="3" customFormat="1" x14ac:dyDescent="0.25"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</row>
    <row r="171" spans="4:18" s="3" customFormat="1" x14ac:dyDescent="0.25"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</row>
    <row r="172" spans="4:18" s="3" customFormat="1" x14ac:dyDescent="0.25"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</row>
    <row r="173" spans="4:18" s="3" customFormat="1" x14ac:dyDescent="0.25"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</row>
    <row r="174" spans="4:18" s="3" customFormat="1" x14ac:dyDescent="0.25"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</row>
    <row r="175" spans="4:18" s="3" customFormat="1" x14ac:dyDescent="0.25"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</row>
    <row r="176" spans="4:18" s="3" customFormat="1" x14ac:dyDescent="0.25"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</row>
    <row r="177" spans="4:18" s="3" customFormat="1" x14ac:dyDescent="0.25"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</row>
    <row r="178" spans="4:18" s="3" customFormat="1" x14ac:dyDescent="0.25"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</row>
    <row r="179" spans="4:18" s="3" customFormat="1" x14ac:dyDescent="0.25"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</row>
    <row r="180" spans="4:18" s="3" customFormat="1" x14ac:dyDescent="0.25"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</row>
    <row r="181" spans="4:18" s="3" customFormat="1" x14ac:dyDescent="0.25"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</row>
    <row r="182" spans="4:18" s="3" customFormat="1" x14ac:dyDescent="0.25"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</row>
    <row r="183" spans="4:18" s="3" customFormat="1" x14ac:dyDescent="0.25"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</row>
    <row r="184" spans="4:18" s="3" customFormat="1" x14ac:dyDescent="0.25"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</row>
    <row r="185" spans="4:18" s="3" customFormat="1" x14ac:dyDescent="0.25"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</row>
    <row r="186" spans="4:18" s="3" customFormat="1" x14ac:dyDescent="0.25"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</row>
    <row r="187" spans="4:18" s="3" customFormat="1" x14ac:dyDescent="0.25"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</row>
    <row r="188" spans="4:18" s="3" customFormat="1" x14ac:dyDescent="0.25"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</row>
    <row r="189" spans="4:18" s="3" customFormat="1" x14ac:dyDescent="0.25"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</row>
    <row r="190" spans="4:18" s="3" customFormat="1" x14ac:dyDescent="0.25"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</row>
    <row r="191" spans="4:18" s="3" customFormat="1" x14ac:dyDescent="0.25"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</row>
    <row r="192" spans="4:18" s="3" customFormat="1" x14ac:dyDescent="0.25"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</row>
    <row r="193" spans="4:18" s="3" customFormat="1" x14ac:dyDescent="0.25"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</row>
    <row r="194" spans="4:18" s="3" customFormat="1" x14ac:dyDescent="0.25"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</row>
    <row r="195" spans="4:18" s="3" customFormat="1" x14ac:dyDescent="0.25"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</row>
    <row r="196" spans="4:18" s="3" customFormat="1" x14ac:dyDescent="0.25"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</row>
    <row r="197" spans="4:18" s="3" customFormat="1" x14ac:dyDescent="0.25"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</row>
    <row r="198" spans="4:18" s="3" customFormat="1" x14ac:dyDescent="0.25"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</row>
    <row r="199" spans="4:18" s="3" customFormat="1" x14ac:dyDescent="0.25"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</row>
    <row r="200" spans="4:18" s="3" customFormat="1" x14ac:dyDescent="0.25"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</row>
    <row r="201" spans="4:18" s="3" customFormat="1" x14ac:dyDescent="0.25"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</row>
    <row r="202" spans="4:18" s="3" customFormat="1" x14ac:dyDescent="0.25"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</row>
    <row r="203" spans="4:18" s="3" customFormat="1" x14ac:dyDescent="0.25"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</row>
    <row r="204" spans="4:18" s="3" customFormat="1" x14ac:dyDescent="0.25"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</row>
    <row r="205" spans="4:18" s="3" customFormat="1" x14ac:dyDescent="0.25"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</row>
    <row r="206" spans="4:18" s="3" customFormat="1" x14ac:dyDescent="0.25"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</row>
    <row r="207" spans="4:18" s="3" customFormat="1" x14ac:dyDescent="0.25"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</row>
    <row r="208" spans="4:18" s="3" customFormat="1" x14ac:dyDescent="0.25"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</row>
    <row r="209" spans="4:18" s="3" customFormat="1" x14ac:dyDescent="0.25"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</row>
    <row r="210" spans="4:18" s="3" customFormat="1" x14ac:dyDescent="0.25"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</row>
    <row r="211" spans="4:18" s="3" customFormat="1" x14ac:dyDescent="0.25"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</row>
    <row r="212" spans="4:18" s="3" customFormat="1" x14ac:dyDescent="0.25"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</row>
    <row r="213" spans="4:18" s="3" customFormat="1" x14ac:dyDescent="0.25"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</row>
    <row r="214" spans="4:18" s="3" customFormat="1" x14ac:dyDescent="0.25"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</row>
    <row r="215" spans="4:18" s="3" customFormat="1" x14ac:dyDescent="0.25"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</row>
    <row r="216" spans="4:18" s="3" customFormat="1" x14ac:dyDescent="0.25"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</row>
    <row r="217" spans="4:18" s="3" customFormat="1" x14ac:dyDescent="0.25"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</row>
    <row r="218" spans="4:18" s="3" customFormat="1" x14ac:dyDescent="0.25"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</row>
    <row r="219" spans="4:18" s="3" customFormat="1" x14ac:dyDescent="0.25"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</row>
    <row r="220" spans="4:18" s="3" customFormat="1" x14ac:dyDescent="0.25"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</row>
    <row r="221" spans="4:18" s="3" customFormat="1" x14ac:dyDescent="0.25"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</row>
    <row r="222" spans="4:18" s="3" customFormat="1" x14ac:dyDescent="0.25"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</row>
    <row r="223" spans="4:18" s="3" customFormat="1" x14ac:dyDescent="0.25"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</row>
    <row r="224" spans="4:18" s="3" customFormat="1" x14ac:dyDescent="0.25"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</row>
    <row r="225" spans="4:18" s="3" customFormat="1" x14ac:dyDescent="0.25"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</row>
    <row r="226" spans="4:18" s="3" customFormat="1" x14ac:dyDescent="0.25"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</row>
    <row r="227" spans="4:18" s="3" customFormat="1" x14ac:dyDescent="0.25"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</row>
    <row r="228" spans="4:18" s="3" customFormat="1" x14ac:dyDescent="0.25"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</row>
    <row r="229" spans="4:18" s="3" customFormat="1" x14ac:dyDescent="0.25"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</row>
    <row r="230" spans="4:18" s="3" customFormat="1" x14ac:dyDescent="0.25"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</row>
    <row r="231" spans="4:18" s="3" customFormat="1" x14ac:dyDescent="0.25"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</row>
    <row r="232" spans="4:18" s="3" customFormat="1" x14ac:dyDescent="0.25"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</row>
    <row r="233" spans="4:18" s="3" customFormat="1" x14ac:dyDescent="0.25"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</row>
    <row r="234" spans="4:18" s="3" customFormat="1" x14ac:dyDescent="0.25"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</row>
    <row r="235" spans="4:18" s="3" customFormat="1" x14ac:dyDescent="0.25"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</row>
    <row r="236" spans="4:18" s="3" customFormat="1" x14ac:dyDescent="0.25"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</row>
    <row r="237" spans="4:18" s="3" customFormat="1" x14ac:dyDescent="0.25"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</row>
    <row r="238" spans="4:18" s="3" customFormat="1" x14ac:dyDescent="0.25"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</row>
    <row r="239" spans="4:18" s="3" customFormat="1" x14ac:dyDescent="0.25"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</row>
    <row r="240" spans="4:18" s="3" customFormat="1" x14ac:dyDescent="0.25"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</row>
    <row r="241" spans="4:18" s="3" customFormat="1" x14ac:dyDescent="0.25"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</row>
    <row r="242" spans="4:18" s="3" customFormat="1" x14ac:dyDescent="0.25"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</row>
    <row r="243" spans="4:18" s="3" customFormat="1" x14ac:dyDescent="0.25"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</row>
    <row r="244" spans="4:18" s="3" customFormat="1" x14ac:dyDescent="0.25"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</row>
    <row r="245" spans="4:18" s="3" customFormat="1" x14ac:dyDescent="0.25"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</row>
    <row r="246" spans="4:18" s="3" customFormat="1" x14ac:dyDescent="0.25"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</row>
    <row r="247" spans="4:18" s="3" customFormat="1" x14ac:dyDescent="0.25"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</row>
    <row r="248" spans="4:18" s="3" customFormat="1" x14ac:dyDescent="0.25"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</row>
    <row r="249" spans="4:18" s="3" customFormat="1" x14ac:dyDescent="0.25"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</row>
    <row r="250" spans="4:18" s="3" customFormat="1" x14ac:dyDescent="0.25"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</row>
    <row r="251" spans="4:18" s="3" customFormat="1" x14ac:dyDescent="0.25"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</row>
    <row r="252" spans="4:18" s="3" customFormat="1" x14ac:dyDescent="0.25"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</row>
    <row r="253" spans="4:18" s="3" customFormat="1" x14ac:dyDescent="0.25"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</row>
    <row r="254" spans="4:18" s="3" customFormat="1" x14ac:dyDescent="0.25"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</row>
    <row r="255" spans="4:18" s="3" customFormat="1" x14ac:dyDescent="0.25"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</row>
    <row r="256" spans="4:18" s="3" customFormat="1" x14ac:dyDescent="0.25"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</row>
    <row r="257" spans="4:18" s="3" customFormat="1" x14ac:dyDescent="0.25"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</row>
    <row r="258" spans="4:18" s="3" customFormat="1" x14ac:dyDescent="0.25"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</row>
    <row r="259" spans="4:18" s="3" customFormat="1" x14ac:dyDescent="0.25"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</row>
    <row r="260" spans="4:18" s="3" customFormat="1" x14ac:dyDescent="0.25"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</row>
    <row r="261" spans="4:18" s="3" customFormat="1" x14ac:dyDescent="0.25"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</row>
    <row r="262" spans="4:18" s="3" customFormat="1" x14ac:dyDescent="0.25"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</row>
    <row r="263" spans="4:18" s="3" customFormat="1" x14ac:dyDescent="0.25"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</row>
    <row r="264" spans="4:18" s="3" customFormat="1" x14ac:dyDescent="0.25"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</row>
    <row r="265" spans="4:18" s="3" customFormat="1" x14ac:dyDescent="0.25"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</row>
    <row r="266" spans="4:18" s="3" customFormat="1" x14ac:dyDescent="0.25"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</row>
    <row r="267" spans="4:18" s="3" customFormat="1" x14ac:dyDescent="0.25"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</row>
    <row r="268" spans="4:18" s="3" customFormat="1" x14ac:dyDescent="0.25"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</row>
    <row r="269" spans="4:18" s="3" customFormat="1" x14ac:dyDescent="0.25"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</row>
    <row r="270" spans="4:18" s="3" customFormat="1" x14ac:dyDescent="0.25"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</row>
    <row r="271" spans="4:18" s="3" customFormat="1" x14ac:dyDescent="0.25"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</row>
    <row r="272" spans="4:18" s="3" customFormat="1" x14ac:dyDescent="0.25"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</row>
    <row r="273" spans="4:18" s="3" customFormat="1" x14ac:dyDescent="0.25"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</row>
    <row r="274" spans="4:18" s="3" customFormat="1" x14ac:dyDescent="0.25"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</row>
    <row r="275" spans="4:18" s="3" customFormat="1" x14ac:dyDescent="0.25"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</row>
    <row r="276" spans="4:18" s="3" customFormat="1" x14ac:dyDescent="0.25"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</row>
    <row r="277" spans="4:18" s="3" customFormat="1" x14ac:dyDescent="0.25"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</row>
    <row r="278" spans="4:18" s="3" customFormat="1" x14ac:dyDescent="0.25"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</row>
    <row r="279" spans="4:18" s="3" customFormat="1" x14ac:dyDescent="0.25"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</row>
    <row r="280" spans="4:18" s="3" customFormat="1" x14ac:dyDescent="0.25"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</row>
    <row r="281" spans="4:18" s="3" customFormat="1" x14ac:dyDescent="0.25"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</row>
    <row r="282" spans="4:18" s="3" customFormat="1" x14ac:dyDescent="0.25"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</row>
    <row r="283" spans="4:18" s="3" customFormat="1" x14ac:dyDescent="0.25"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</row>
    <row r="284" spans="4:18" s="3" customFormat="1" x14ac:dyDescent="0.25"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</row>
    <row r="285" spans="4:18" s="3" customFormat="1" x14ac:dyDescent="0.25"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</row>
    <row r="286" spans="4:18" s="3" customFormat="1" x14ac:dyDescent="0.25"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</row>
    <row r="287" spans="4:18" s="3" customFormat="1" x14ac:dyDescent="0.25"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</row>
    <row r="288" spans="4:18" s="3" customFormat="1" x14ac:dyDescent="0.25"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</row>
    <row r="289" spans="4:18" s="3" customFormat="1" x14ac:dyDescent="0.25"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</row>
    <row r="290" spans="4:18" s="3" customFormat="1" x14ac:dyDescent="0.25"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</row>
    <row r="291" spans="4:18" s="3" customFormat="1" x14ac:dyDescent="0.25"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</row>
    <row r="292" spans="4:18" s="3" customFormat="1" x14ac:dyDescent="0.25"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</row>
    <row r="293" spans="4:18" s="3" customFormat="1" x14ac:dyDescent="0.25"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</row>
    <row r="294" spans="4:18" s="3" customFormat="1" x14ac:dyDescent="0.25"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</row>
    <row r="295" spans="4:18" s="3" customFormat="1" x14ac:dyDescent="0.25"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</row>
    <row r="296" spans="4:18" s="3" customFormat="1" x14ac:dyDescent="0.25"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</row>
    <row r="297" spans="4:18" s="3" customFormat="1" x14ac:dyDescent="0.25"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</row>
    <row r="298" spans="4:18" s="3" customFormat="1" x14ac:dyDescent="0.25"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</row>
    <row r="299" spans="4:18" s="3" customFormat="1" x14ac:dyDescent="0.25"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</row>
    <row r="300" spans="4:18" s="3" customFormat="1" x14ac:dyDescent="0.25"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</row>
    <row r="301" spans="4:18" s="3" customFormat="1" x14ac:dyDescent="0.25"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</row>
    <row r="302" spans="4:18" s="3" customFormat="1" x14ac:dyDescent="0.25"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</row>
    <row r="303" spans="4:18" s="3" customFormat="1" x14ac:dyDescent="0.25"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</row>
    <row r="304" spans="4:18" s="3" customFormat="1" x14ac:dyDescent="0.25"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</row>
    <row r="305" spans="4:18" s="3" customFormat="1" x14ac:dyDescent="0.25"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</row>
    <row r="306" spans="4:18" s="3" customFormat="1" x14ac:dyDescent="0.25"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</row>
    <row r="307" spans="4:18" s="3" customFormat="1" x14ac:dyDescent="0.25"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</row>
    <row r="308" spans="4:18" s="3" customFormat="1" x14ac:dyDescent="0.25"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</row>
    <row r="309" spans="4:18" s="3" customFormat="1" x14ac:dyDescent="0.25"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</row>
    <row r="310" spans="4:18" s="3" customFormat="1" x14ac:dyDescent="0.25"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</row>
    <row r="311" spans="4:18" s="3" customFormat="1" x14ac:dyDescent="0.25"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</row>
    <row r="312" spans="4:18" s="3" customFormat="1" x14ac:dyDescent="0.25"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</row>
    <row r="313" spans="4:18" s="3" customFormat="1" x14ac:dyDescent="0.25"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</row>
    <row r="314" spans="4:18" s="3" customFormat="1" x14ac:dyDescent="0.25"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</row>
    <row r="315" spans="4:18" s="3" customFormat="1" x14ac:dyDescent="0.25"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</row>
    <row r="316" spans="4:18" s="3" customFormat="1" x14ac:dyDescent="0.25"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</row>
    <row r="317" spans="4:18" s="3" customFormat="1" x14ac:dyDescent="0.25"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</row>
    <row r="318" spans="4:18" s="3" customFormat="1" x14ac:dyDescent="0.25"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</row>
    <row r="319" spans="4:18" s="3" customFormat="1" x14ac:dyDescent="0.25"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</row>
    <row r="320" spans="4:18" s="3" customFormat="1" x14ac:dyDescent="0.25"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</row>
    <row r="321" spans="4:18" s="3" customFormat="1" x14ac:dyDescent="0.25"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</row>
    <row r="322" spans="4:18" s="3" customFormat="1" x14ac:dyDescent="0.25"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</row>
    <row r="323" spans="4:18" s="3" customFormat="1" x14ac:dyDescent="0.25"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</row>
    <row r="324" spans="4:18" s="3" customFormat="1" x14ac:dyDescent="0.25"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</row>
    <row r="325" spans="4:18" s="3" customFormat="1" x14ac:dyDescent="0.25"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</row>
    <row r="326" spans="4:18" s="3" customFormat="1" x14ac:dyDescent="0.25"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</row>
    <row r="327" spans="4:18" s="3" customFormat="1" x14ac:dyDescent="0.25"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</row>
    <row r="328" spans="4:18" s="3" customFormat="1" x14ac:dyDescent="0.25"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</row>
    <row r="329" spans="4:18" s="3" customFormat="1" x14ac:dyDescent="0.25"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</row>
    <row r="330" spans="4:18" s="3" customFormat="1" x14ac:dyDescent="0.25"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</row>
    <row r="331" spans="4:18" s="3" customFormat="1" x14ac:dyDescent="0.25"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</row>
    <row r="332" spans="4:18" s="3" customFormat="1" x14ac:dyDescent="0.25"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</row>
    <row r="333" spans="4:18" s="3" customFormat="1" x14ac:dyDescent="0.25"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</row>
    <row r="334" spans="4:18" s="3" customFormat="1" x14ac:dyDescent="0.25"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</row>
    <row r="335" spans="4:18" s="3" customFormat="1" x14ac:dyDescent="0.25"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</row>
    <row r="336" spans="4:18" s="3" customFormat="1" x14ac:dyDescent="0.25"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</row>
    <row r="337" spans="4:18" s="3" customFormat="1" x14ac:dyDescent="0.25"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</row>
    <row r="338" spans="4:18" s="3" customFormat="1" x14ac:dyDescent="0.25"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</row>
    <row r="339" spans="4:18" s="3" customFormat="1" x14ac:dyDescent="0.25"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</row>
    <row r="340" spans="4:18" s="3" customFormat="1" x14ac:dyDescent="0.25"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</row>
    <row r="341" spans="4:18" s="3" customFormat="1" x14ac:dyDescent="0.25"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</row>
    <row r="342" spans="4:18" s="3" customFormat="1" x14ac:dyDescent="0.25"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</row>
    <row r="343" spans="4:18" s="3" customFormat="1" x14ac:dyDescent="0.25"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</row>
    <row r="344" spans="4:18" s="3" customFormat="1" x14ac:dyDescent="0.25"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</row>
    <row r="345" spans="4:18" s="3" customFormat="1" x14ac:dyDescent="0.25"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</row>
    <row r="346" spans="4:18" s="3" customFormat="1" x14ac:dyDescent="0.25"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</row>
    <row r="347" spans="4:18" s="3" customFormat="1" x14ac:dyDescent="0.25"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</row>
    <row r="348" spans="4:18" s="3" customFormat="1" x14ac:dyDescent="0.25"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</row>
    <row r="349" spans="4:18" s="3" customFormat="1" x14ac:dyDescent="0.25"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</row>
    <row r="350" spans="4:18" s="3" customFormat="1" x14ac:dyDescent="0.25"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</row>
    <row r="351" spans="4:18" s="3" customFormat="1" x14ac:dyDescent="0.25"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</row>
    <row r="352" spans="4:18" s="3" customFormat="1" x14ac:dyDescent="0.25"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</row>
    <row r="353" spans="4:18" s="3" customFormat="1" x14ac:dyDescent="0.25"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</row>
    <row r="354" spans="4:18" s="3" customFormat="1" x14ac:dyDescent="0.25"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</row>
    <row r="355" spans="4:18" s="3" customFormat="1" x14ac:dyDescent="0.25"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</row>
    <row r="356" spans="4:18" s="3" customFormat="1" x14ac:dyDescent="0.25"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</row>
    <row r="357" spans="4:18" s="3" customFormat="1" x14ac:dyDescent="0.25"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</row>
    <row r="358" spans="4:18" s="3" customFormat="1" x14ac:dyDescent="0.25"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</row>
    <row r="359" spans="4:18" s="3" customFormat="1" x14ac:dyDescent="0.25"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</row>
    <row r="360" spans="4:18" s="3" customFormat="1" x14ac:dyDescent="0.25"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</row>
    <row r="361" spans="4:18" s="3" customFormat="1" x14ac:dyDescent="0.25"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</row>
    <row r="362" spans="4:18" s="3" customFormat="1" x14ac:dyDescent="0.25"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</row>
    <row r="363" spans="4:18" s="3" customFormat="1" x14ac:dyDescent="0.25"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</row>
    <row r="364" spans="4:18" s="3" customFormat="1" x14ac:dyDescent="0.25"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</row>
    <row r="365" spans="4:18" s="3" customFormat="1" x14ac:dyDescent="0.25"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</row>
    <row r="366" spans="4:18" s="3" customFormat="1" x14ac:dyDescent="0.25"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</row>
    <row r="367" spans="4:18" s="3" customFormat="1" x14ac:dyDescent="0.25"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</row>
    <row r="368" spans="4:18" s="3" customFormat="1" x14ac:dyDescent="0.25"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</row>
    <row r="369" spans="4:18" s="3" customFormat="1" x14ac:dyDescent="0.25"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</row>
    <row r="370" spans="4:18" s="3" customFormat="1" x14ac:dyDescent="0.25"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</row>
    <row r="371" spans="4:18" s="3" customFormat="1" x14ac:dyDescent="0.25"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</row>
    <row r="372" spans="4:18" s="3" customFormat="1" x14ac:dyDescent="0.25"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</row>
    <row r="373" spans="4:18" s="3" customFormat="1" x14ac:dyDescent="0.25"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</row>
    <row r="374" spans="4:18" s="3" customFormat="1" x14ac:dyDescent="0.25"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</row>
    <row r="375" spans="4:18" s="3" customFormat="1" x14ac:dyDescent="0.25"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</row>
    <row r="376" spans="4:18" s="3" customFormat="1" x14ac:dyDescent="0.25"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</row>
    <row r="377" spans="4:18" s="3" customFormat="1" x14ac:dyDescent="0.25"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</row>
    <row r="378" spans="4:18" s="3" customFormat="1" x14ac:dyDescent="0.25"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</row>
    <row r="379" spans="4:18" s="3" customFormat="1" x14ac:dyDescent="0.25"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</row>
    <row r="380" spans="4:18" s="3" customFormat="1" x14ac:dyDescent="0.25"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</row>
    <row r="381" spans="4:18" s="3" customFormat="1" x14ac:dyDescent="0.25"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</row>
    <row r="382" spans="4:18" s="3" customFormat="1" x14ac:dyDescent="0.25"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</row>
    <row r="383" spans="4:18" s="3" customFormat="1" x14ac:dyDescent="0.25"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</row>
    <row r="384" spans="4:18" s="3" customFormat="1" x14ac:dyDescent="0.25"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</row>
    <row r="385" spans="4:18" s="3" customFormat="1" x14ac:dyDescent="0.25"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</row>
    <row r="386" spans="4:18" s="3" customFormat="1" x14ac:dyDescent="0.25"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</row>
    <row r="387" spans="4:18" s="3" customFormat="1" x14ac:dyDescent="0.25"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</row>
    <row r="388" spans="4:18" s="3" customFormat="1" x14ac:dyDescent="0.25"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</row>
    <row r="389" spans="4:18" s="3" customFormat="1" x14ac:dyDescent="0.25"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</row>
    <row r="390" spans="4:18" s="3" customFormat="1" x14ac:dyDescent="0.25"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</row>
    <row r="391" spans="4:18" s="3" customFormat="1" x14ac:dyDescent="0.25"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</row>
    <row r="392" spans="4:18" s="3" customFormat="1" x14ac:dyDescent="0.25"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</row>
    <row r="393" spans="4:18" s="3" customFormat="1" x14ac:dyDescent="0.25"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</row>
    <row r="394" spans="4:18" s="3" customFormat="1" x14ac:dyDescent="0.25"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</row>
    <row r="395" spans="4:18" s="3" customFormat="1" x14ac:dyDescent="0.25"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</row>
    <row r="396" spans="4:18" s="3" customFormat="1" x14ac:dyDescent="0.25"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</row>
    <row r="397" spans="4:18" s="3" customFormat="1" x14ac:dyDescent="0.25"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</row>
    <row r="398" spans="4:18" s="3" customFormat="1" x14ac:dyDescent="0.25"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</row>
    <row r="399" spans="4:18" s="3" customFormat="1" x14ac:dyDescent="0.25"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</row>
    <row r="400" spans="4:18" s="3" customFormat="1" x14ac:dyDescent="0.25"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</row>
    <row r="401" spans="4:18" s="3" customFormat="1" x14ac:dyDescent="0.25"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</row>
    <row r="402" spans="4:18" s="3" customFormat="1" x14ac:dyDescent="0.25"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</row>
    <row r="403" spans="4:18" s="3" customFormat="1" x14ac:dyDescent="0.25"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</row>
    <row r="404" spans="4:18" s="3" customFormat="1" x14ac:dyDescent="0.25"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</row>
    <row r="405" spans="4:18" s="3" customFormat="1" x14ac:dyDescent="0.25"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</row>
    <row r="406" spans="4:18" s="3" customFormat="1" x14ac:dyDescent="0.25"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</row>
    <row r="407" spans="4:18" s="3" customFormat="1" x14ac:dyDescent="0.25"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</row>
    <row r="408" spans="4:18" s="3" customFormat="1" x14ac:dyDescent="0.25"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</row>
    <row r="409" spans="4:18" s="3" customFormat="1" x14ac:dyDescent="0.25"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</row>
    <row r="410" spans="4:18" s="3" customFormat="1" x14ac:dyDescent="0.25"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</row>
    <row r="411" spans="4:18" s="3" customFormat="1" x14ac:dyDescent="0.25"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</row>
    <row r="412" spans="4:18" s="3" customFormat="1" x14ac:dyDescent="0.25"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</row>
    <row r="413" spans="4:18" s="3" customFormat="1" x14ac:dyDescent="0.25"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</row>
    <row r="414" spans="4:18" s="3" customFormat="1" x14ac:dyDescent="0.25"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</row>
    <row r="415" spans="4:18" s="3" customFormat="1" x14ac:dyDescent="0.25"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</row>
    <row r="416" spans="4:18" s="3" customFormat="1" x14ac:dyDescent="0.25"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</row>
    <row r="417" spans="4:18" s="3" customFormat="1" x14ac:dyDescent="0.25"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</row>
    <row r="418" spans="4:18" s="3" customFormat="1" x14ac:dyDescent="0.25"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</row>
    <row r="419" spans="4:18" s="3" customFormat="1" x14ac:dyDescent="0.25"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</row>
    <row r="420" spans="4:18" s="3" customFormat="1" x14ac:dyDescent="0.25"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</row>
    <row r="421" spans="4:18" s="3" customFormat="1" x14ac:dyDescent="0.25"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</row>
    <row r="422" spans="4:18" s="3" customFormat="1" x14ac:dyDescent="0.25"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</row>
    <row r="423" spans="4:18" s="3" customFormat="1" x14ac:dyDescent="0.25"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</row>
    <row r="424" spans="4:18" s="3" customFormat="1" x14ac:dyDescent="0.25"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</row>
    <row r="425" spans="4:18" s="3" customFormat="1" x14ac:dyDescent="0.25"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</row>
    <row r="426" spans="4:18" s="3" customFormat="1" x14ac:dyDescent="0.25"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</row>
    <row r="427" spans="4:18" s="3" customFormat="1" x14ac:dyDescent="0.25"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</row>
    <row r="428" spans="4:18" s="3" customFormat="1" x14ac:dyDescent="0.25"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</row>
    <row r="429" spans="4:18" s="3" customFormat="1" x14ac:dyDescent="0.25"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</row>
    <row r="430" spans="4:18" s="3" customFormat="1" x14ac:dyDescent="0.25"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</row>
    <row r="431" spans="4:18" s="3" customFormat="1" x14ac:dyDescent="0.25"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</row>
    <row r="432" spans="4:18" s="3" customFormat="1" x14ac:dyDescent="0.25"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</row>
    <row r="433" spans="4:18" s="3" customFormat="1" x14ac:dyDescent="0.25"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</row>
    <row r="434" spans="4:18" s="3" customFormat="1" x14ac:dyDescent="0.25"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</row>
    <row r="435" spans="4:18" s="3" customFormat="1" x14ac:dyDescent="0.25"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</row>
    <row r="436" spans="4:18" s="3" customFormat="1" x14ac:dyDescent="0.25"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</row>
    <row r="437" spans="4:18" s="3" customFormat="1" x14ac:dyDescent="0.25"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</row>
    <row r="438" spans="4:18" s="3" customFormat="1" x14ac:dyDescent="0.25"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</row>
    <row r="439" spans="4:18" s="3" customFormat="1" x14ac:dyDescent="0.25"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</row>
    <row r="440" spans="4:18" s="3" customFormat="1" x14ac:dyDescent="0.25"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</row>
    <row r="441" spans="4:18" s="3" customFormat="1" x14ac:dyDescent="0.25"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</row>
    <row r="442" spans="4:18" s="3" customFormat="1" x14ac:dyDescent="0.25"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</row>
    <row r="443" spans="4:18" s="3" customFormat="1" x14ac:dyDescent="0.25"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</row>
    <row r="444" spans="4:18" s="3" customFormat="1" x14ac:dyDescent="0.25"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</row>
    <row r="445" spans="4:18" s="3" customFormat="1" x14ac:dyDescent="0.25"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</row>
    <row r="446" spans="4:18" s="3" customFormat="1" x14ac:dyDescent="0.25"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</row>
    <row r="447" spans="4:18" s="3" customFormat="1" x14ac:dyDescent="0.25"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</row>
    <row r="448" spans="4:18" s="3" customFormat="1" x14ac:dyDescent="0.25"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</row>
    <row r="449" spans="4:18" s="3" customFormat="1" x14ac:dyDescent="0.25"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</row>
    <row r="450" spans="4:18" s="3" customFormat="1" x14ac:dyDescent="0.25"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</row>
    <row r="451" spans="4:18" s="3" customFormat="1" x14ac:dyDescent="0.25"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</row>
    <row r="452" spans="4:18" s="3" customFormat="1" x14ac:dyDescent="0.25"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</row>
    <row r="453" spans="4:18" s="3" customFormat="1" x14ac:dyDescent="0.25"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</row>
    <row r="454" spans="4:18" s="3" customFormat="1" x14ac:dyDescent="0.25"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</row>
    <row r="455" spans="4:18" s="3" customFormat="1" x14ac:dyDescent="0.25"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</row>
    <row r="456" spans="4:18" s="3" customFormat="1" x14ac:dyDescent="0.25"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</row>
    <row r="457" spans="4:18" s="3" customFormat="1" x14ac:dyDescent="0.25"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</row>
    <row r="458" spans="4:18" s="3" customFormat="1" x14ac:dyDescent="0.25"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</row>
    <row r="459" spans="4:18" s="3" customFormat="1" x14ac:dyDescent="0.25"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</row>
    <row r="460" spans="4:18" s="3" customFormat="1" x14ac:dyDescent="0.25"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</row>
    <row r="461" spans="4:18" s="3" customFormat="1" x14ac:dyDescent="0.25"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</row>
    <row r="462" spans="4:18" s="3" customFormat="1" x14ac:dyDescent="0.25"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</row>
    <row r="463" spans="4:18" s="3" customFormat="1" x14ac:dyDescent="0.25"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</row>
    <row r="464" spans="4:18" s="3" customFormat="1" x14ac:dyDescent="0.25"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</row>
    <row r="465" spans="4:18" s="3" customFormat="1" x14ac:dyDescent="0.25"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</row>
    <row r="466" spans="4:18" s="3" customFormat="1" x14ac:dyDescent="0.25"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</row>
    <row r="467" spans="4:18" s="3" customFormat="1" x14ac:dyDescent="0.25"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</row>
    <row r="468" spans="4:18" s="3" customFormat="1" x14ac:dyDescent="0.25"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</row>
    <row r="469" spans="4:18" s="3" customFormat="1" x14ac:dyDescent="0.25"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</row>
    <row r="470" spans="4:18" s="3" customFormat="1" x14ac:dyDescent="0.25"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</row>
    <row r="471" spans="4:18" s="3" customFormat="1" x14ac:dyDescent="0.25"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</row>
    <row r="472" spans="4:18" s="3" customFormat="1" x14ac:dyDescent="0.25"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</row>
    <row r="473" spans="4:18" s="3" customFormat="1" x14ac:dyDescent="0.25"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</row>
    <row r="474" spans="4:18" s="3" customFormat="1" x14ac:dyDescent="0.25"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</row>
    <row r="475" spans="4:18" s="3" customFormat="1" x14ac:dyDescent="0.25"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</row>
    <row r="476" spans="4:18" s="3" customFormat="1" x14ac:dyDescent="0.25"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</row>
    <row r="477" spans="4:18" s="3" customFormat="1" x14ac:dyDescent="0.25"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</row>
    <row r="478" spans="4:18" s="3" customFormat="1" x14ac:dyDescent="0.25"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</row>
    <row r="479" spans="4:18" s="3" customFormat="1" x14ac:dyDescent="0.25"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</row>
    <row r="480" spans="4:18" s="3" customFormat="1" x14ac:dyDescent="0.25"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</row>
    <row r="481" spans="4:18" s="3" customFormat="1" x14ac:dyDescent="0.25"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</row>
    <row r="482" spans="4:18" s="3" customFormat="1" x14ac:dyDescent="0.25"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</row>
    <row r="483" spans="4:18" s="3" customFormat="1" x14ac:dyDescent="0.25"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</row>
    <row r="484" spans="4:18" s="3" customFormat="1" x14ac:dyDescent="0.25"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</row>
    <row r="485" spans="4:18" s="3" customFormat="1" x14ac:dyDescent="0.25"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</row>
    <row r="486" spans="4:18" s="3" customFormat="1" x14ac:dyDescent="0.25"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</row>
    <row r="487" spans="4:18" s="3" customFormat="1" x14ac:dyDescent="0.25"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</row>
    <row r="488" spans="4:18" s="3" customFormat="1" x14ac:dyDescent="0.25"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</row>
    <row r="489" spans="4:18" s="3" customFormat="1" x14ac:dyDescent="0.25"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</row>
    <row r="490" spans="4:18" s="3" customFormat="1" x14ac:dyDescent="0.25"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</row>
    <row r="491" spans="4:18" s="3" customFormat="1" x14ac:dyDescent="0.25"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</row>
    <row r="492" spans="4:18" s="3" customFormat="1" x14ac:dyDescent="0.25"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</row>
    <row r="493" spans="4:18" s="3" customFormat="1" x14ac:dyDescent="0.25"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</row>
    <row r="494" spans="4:18" s="3" customFormat="1" x14ac:dyDescent="0.25"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</row>
    <row r="495" spans="4:18" s="3" customFormat="1" x14ac:dyDescent="0.25"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</row>
    <row r="496" spans="4:18" s="3" customFormat="1" x14ac:dyDescent="0.25"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</row>
    <row r="497" spans="4:18" s="3" customFormat="1" x14ac:dyDescent="0.25"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</row>
    <row r="498" spans="4:18" s="3" customFormat="1" x14ac:dyDescent="0.25"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</row>
    <row r="499" spans="4:18" s="3" customFormat="1" x14ac:dyDescent="0.25"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</row>
    <row r="500" spans="4:18" s="3" customFormat="1" x14ac:dyDescent="0.25"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</row>
    <row r="501" spans="4:18" s="3" customFormat="1" x14ac:dyDescent="0.25"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</row>
    <row r="502" spans="4:18" s="3" customFormat="1" x14ac:dyDescent="0.25"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</row>
    <row r="503" spans="4:18" s="3" customFormat="1" x14ac:dyDescent="0.25"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</row>
    <row r="504" spans="4:18" s="3" customFormat="1" x14ac:dyDescent="0.25"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</row>
    <row r="505" spans="4:18" s="3" customFormat="1" x14ac:dyDescent="0.25"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</row>
    <row r="506" spans="4:18" s="3" customFormat="1" x14ac:dyDescent="0.25"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</row>
    <row r="507" spans="4:18" s="3" customFormat="1" x14ac:dyDescent="0.25"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</row>
    <row r="508" spans="4:18" s="3" customFormat="1" x14ac:dyDescent="0.25"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</row>
    <row r="509" spans="4:18" s="3" customFormat="1" x14ac:dyDescent="0.25"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</row>
    <row r="510" spans="4:18" s="3" customFormat="1" x14ac:dyDescent="0.25"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</row>
    <row r="511" spans="4:18" s="3" customFormat="1" x14ac:dyDescent="0.25"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</row>
    <row r="512" spans="4:18" s="3" customFormat="1" x14ac:dyDescent="0.25"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</row>
    <row r="513" spans="4:18" s="3" customFormat="1" x14ac:dyDescent="0.25"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</row>
    <row r="514" spans="4:18" s="3" customFormat="1" x14ac:dyDescent="0.25"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</row>
    <row r="515" spans="4:18" s="3" customFormat="1" x14ac:dyDescent="0.25"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</row>
    <row r="516" spans="4:18" s="3" customFormat="1" x14ac:dyDescent="0.25"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</row>
    <row r="517" spans="4:18" s="3" customFormat="1" x14ac:dyDescent="0.25"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</row>
    <row r="518" spans="4:18" s="3" customFormat="1" x14ac:dyDescent="0.25"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</row>
    <row r="519" spans="4:18" s="3" customFormat="1" x14ac:dyDescent="0.25"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</row>
    <row r="520" spans="4:18" s="3" customFormat="1" x14ac:dyDescent="0.25"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</row>
    <row r="521" spans="4:18" s="3" customFormat="1" x14ac:dyDescent="0.25"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</row>
    <row r="522" spans="4:18" s="3" customFormat="1" x14ac:dyDescent="0.25"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</row>
    <row r="523" spans="4:18" s="3" customFormat="1" x14ac:dyDescent="0.25"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</row>
    <row r="524" spans="4:18" s="3" customFormat="1" x14ac:dyDescent="0.25"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</row>
    <row r="525" spans="4:18" s="3" customFormat="1" x14ac:dyDescent="0.25"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</row>
    <row r="526" spans="4:18" s="3" customFormat="1" x14ac:dyDescent="0.25"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</row>
    <row r="527" spans="4:18" s="3" customFormat="1" x14ac:dyDescent="0.25"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</row>
    <row r="528" spans="4:18" s="3" customFormat="1" x14ac:dyDescent="0.25"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</row>
    <row r="529" spans="4:18" s="3" customFormat="1" x14ac:dyDescent="0.25"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</row>
    <row r="530" spans="4:18" s="3" customFormat="1" x14ac:dyDescent="0.25"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</row>
    <row r="531" spans="4:18" s="3" customFormat="1" x14ac:dyDescent="0.25"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</row>
    <row r="532" spans="4:18" s="3" customFormat="1" x14ac:dyDescent="0.25"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</row>
    <row r="533" spans="4:18" s="3" customFormat="1" x14ac:dyDescent="0.25"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</row>
    <row r="534" spans="4:18" s="3" customFormat="1" x14ac:dyDescent="0.25"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</row>
    <row r="535" spans="4:18" s="3" customFormat="1" x14ac:dyDescent="0.25"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</row>
    <row r="536" spans="4:18" s="3" customFormat="1" x14ac:dyDescent="0.25"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</row>
    <row r="537" spans="4:18" s="3" customFormat="1" x14ac:dyDescent="0.25"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</row>
    <row r="538" spans="4:18" s="3" customFormat="1" x14ac:dyDescent="0.25"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</row>
    <row r="539" spans="4:18" s="3" customFormat="1" x14ac:dyDescent="0.25"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</row>
    <row r="540" spans="4:18" s="3" customFormat="1" x14ac:dyDescent="0.25"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</row>
    <row r="541" spans="4:18" s="3" customFormat="1" x14ac:dyDescent="0.25"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</row>
    <row r="542" spans="4:18" s="3" customFormat="1" x14ac:dyDescent="0.25"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</row>
    <row r="543" spans="4:18" s="3" customFormat="1" x14ac:dyDescent="0.25"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</row>
    <row r="544" spans="4:18" s="3" customFormat="1" x14ac:dyDescent="0.25"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</row>
    <row r="545" spans="4:18" s="3" customFormat="1" x14ac:dyDescent="0.25"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</row>
    <row r="546" spans="4:18" s="3" customFormat="1" x14ac:dyDescent="0.25"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</row>
    <row r="547" spans="4:18" s="3" customFormat="1" x14ac:dyDescent="0.25"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</row>
    <row r="548" spans="4:18" s="3" customFormat="1" x14ac:dyDescent="0.25"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</row>
    <row r="549" spans="4:18" s="3" customFormat="1" x14ac:dyDescent="0.25"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</row>
    <row r="550" spans="4:18" s="3" customFormat="1" x14ac:dyDescent="0.25"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</row>
    <row r="551" spans="4:18" s="3" customFormat="1" x14ac:dyDescent="0.25"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</row>
    <row r="552" spans="4:18" s="3" customFormat="1" x14ac:dyDescent="0.25"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</row>
    <row r="553" spans="4:18" s="3" customFormat="1" x14ac:dyDescent="0.25"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</row>
    <row r="554" spans="4:18" s="3" customFormat="1" x14ac:dyDescent="0.25"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</row>
    <row r="555" spans="4:18" s="3" customFormat="1" x14ac:dyDescent="0.25"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</row>
    <row r="556" spans="4:18" s="3" customFormat="1" x14ac:dyDescent="0.25"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</row>
    <row r="557" spans="4:18" s="3" customFormat="1" x14ac:dyDescent="0.25"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</row>
    <row r="558" spans="4:18" s="3" customFormat="1" x14ac:dyDescent="0.25"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</row>
    <row r="559" spans="4:18" s="3" customFormat="1" x14ac:dyDescent="0.25"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</row>
    <row r="560" spans="4:18" s="3" customFormat="1" x14ac:dyDescent="0.25"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</row>
    <row r="561" spans="4:18" s="3" customFormat="1" x14ac:dyDescent="0.25"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</row>
    <row r="562" spans="4:18" s="3" customFormat="1" x14ac:dyDescent="0.25"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</row>
    <row r="563" spans="4:18" s="3" customFormat="1" x14ac:dyDescent="0.25"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</row>
    <row r="564" spans="4:18" s="3" customFormat="1" x14ac:dyDescent="0.25"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</row>
    <row r="565" spans="4:18" s="3" customFormat="1" x14ac:dyDescent="0.25"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</row>
    <row r="566" spans="4:18" s="3" customFormat="1" x14ac:dyDescent="0.25"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</row>
    <row r="567" spans="4:18" s="3" customFormat="1" x14ac:dyDescent="0.25"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</row>
    <row r="568" spans="4:18" s="3" customFormat="1" x14ac:dyDescent="0.25"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</row>
    <row r="569" spans="4:18" s="3" customFormat="1" x14ac:dyDescent="0.25"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</row>
    <row r="570" spans="4:18" s="3" customFormat="1" x14ac:dyDescent="0.25"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</row>
    <row r="571" spans="4:18" s="3" customFormat="1" x14ac:dyDescent="0.25"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</row>
    <row r="572" spans="4:18" s="3" customFormat="1" x14ac:dyDescent="0.25"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</row>
    <row r="573" spans="4:18" s="3" customFormat="1" x14ac:dyDescent="0.25"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</row>
    <row r="574" spans="4:18" s="3" customFormat="1" x14ac:dyDescent="0.25"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</row>
    <row r="575" spans="4:18" s="3" customFormat="1" x14ac:dyDescent="0.25"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</row>
    <row r="576" spans="4:18" s="3" customFormat="1" x14ac:dyDescent="0.25"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</row>
    <row r="577" spans="4:18" s="3" customFormat="1" x14ac:dyDescent="0.25"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</row>
    <row r="578" spans="4:18" s="3" customFormat="1" x14ac:dyDescent="0.25"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</row>
    <row r="579" spans="4:18" s="3" customFormat="1" x14ac:dyDescent="0.25"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</row>
    <row r="580" spans="4:18" s="3" customFormat="1" x14ac:dyDescent="0.25"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</row>
    <row r="581" spans="4:18" s="3" customFormat="1" x14ac:dyDescent="0.25"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</row>
    <row r="582" spans="4:18" s="3" customFormat="1" x14ac:dyDescent="0.25"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</row>
    <row r="583" spans="4:18" s="3" customFormat="1" x14ac:dyDescent="0.25"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</row>
    <row r="584" spans="4:18" s="3" customFormat="1" x14ac:dyDescent="0.25"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</row>
    <row r="585" spans="4:18" s="3" customFormat="1" x14ac:dyDescent="0.25"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</row>
    <row r="586" spans="4:18" s="3" customFormat="1" x14ac:dyDescent="0.25"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</row>
    <row r="587" spans="4:18" s="3" customFormat="1" x14ac:dyDescent="0.25"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</row>
    <row r="588" spans="4:18" s="3" customFormat="1" x14ac:dyDescent="0.25"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</row>
    <row r="589" spans="4:18" s="3" customFormat="1" x14ac:dyDescent="0.25"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</row>
    <row r="590" spans="4:18" s="3" customFormat="1" x14ac:dyDescent="0.25"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</row>
    <row r="591" spans="4:18" s="3" customFormat="1" x14ac:dyDescent="0.25"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</row>
    <row r="592" spans="4:18" s="3" customFormat="1" x14ac:dyDescent="0.25"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</row>
    <row r="593" spans="4:18" s="3" customFormat="1" x14ac:dyDescent="0.25"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</row>
    <row r="594" spans="4:18" s="3" customFormat="1" x14ac:dyDescent="0.25"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</row>
    <row r="595" spans="4:18" s="3" customFormat="1" x14ac:dyDescent="0.25"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</row>
    <row r="596" spans="4:18" s="3" customFormat="1" x14ac:dyDescent="0.25"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</row>
    <row r="597" spans="4:18" s="3" customFormat="1" x14ac:dyDescent="0.25"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</row>
    <row r="598" spans="4:18" s="3" customFormat="1" x14ac:dyDescent="0.25"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</row>
    <row r="599" spans="4:18" s="3" customFormat="1" x14ac:dyDescent="0.25"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</row>
    <row r="600" spans="4:18" s="3" customFormat="1" x14ac:dyDescent="0.25"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</row>
    <row r="601" spans="4:18" s="3" customFormat="1" x14ac:dyDescent="0.25"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</row>
    <row r="602" spans="4:18" s="3" customFormat="1" x14ac:dyDescent="0.25"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</row>
    <row r="603" spans="4:18" s="3" customFormat="1" x14ac:dyDescent="0.25"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</row>
    <row r="604" spans="4:18" s="3" customFormat="1" x14ac:dyDescent="0.25"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</row>
    <row r="605" spans="4:18" s="3" customFormat="1" x14ac:dyDescent="0.25"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</row>
    <row r="606" spans="4:18" s="3" customFormat="1" x14ac:dyDescent="0.25"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</row>
    <row r="607" spans="4:18" s="3" customFormat="1" x14ac:dyDescent="0.25"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</row>
    <row r="608" spans="4:18" s="3" customFormat="1" x14ac:dyDescent="0.25"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</row>
    <row r="609" spans="4:18" s="3" customFormat="1" x14ac:dyDescent="0.25"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</row>
    <row r="610" spans="4:18" s="3" customFormat="1" x14ac:dyDescent="0.25"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</row>
    <row r="611" spans="4:18" s="3" customFormat="1" x14ac:dyDescent="0.25"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</row>
    <row r="612" spans="4:18" s="3" customFormat="1" x14ac:dyDescent="0.25"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</row>
    <row r="613" spans="4:18" s="3" customFormat="1" x14ac:dyDescent="0.25"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</row>
    <row r="614" spans="4:18" s="3" customFormat="1" x14ac:dyDescent="0.25"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</row>
    <row r="615" spans="4:18" s="3" customFormat="1" x14ac:dyDescent="0.25"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</row>
    <row r="616" spans="4:18" s="3" customFormat="1" x14ac:dyDescent="0.25"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</row>
    <row r="617" spans="4:18" s="3" customFormat="1" x14ac:dyDescent="0.25"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</row>
    <row r="618" spans="4:18" s="3" customFormat="1" x14ac:dyDescent="0.25"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</row>
    <row r="619" spans="4:18" s="3" customFormat="1" x14ac:dyDescent="0.25"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</row>
    <row r="620" spans="4:18" s="3" customFormat="1" x14ac:dyDescent="0.25"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</row>
    <row r="621" spans="4:18" s="3" customFormat="1" x14ac:dyDescent="0.25"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</row>
    <row r="622" spans="4:18" s="3" customFormat="1" x14ac:dyDescent="0.25"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</row>
    <row r="623" spans="4:18" s="3" customFormat="1" x14ac:dyDescent="0.25"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</row>
    <row r="624" spans="4:18" s="3" customFormat="1" x14ac:dyDescent="0.25"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</row>
    <row r="625" spans="4:18" s="3" customFormat="1" x14ac:dyDescent="0.25"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</row>
    <row r="626" spans="4:18" s="3" customFormat="1" x14ac:dyDescent="0.25"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</row>
    <row r="627" spans="4:18" s="3" customFormat="1" x14ac:dyDescent="0.25"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</row>
    <row r="628" spans="4:18" s="3" customFormat="1" x14ac:dyDescent="0.25"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</row>
    <row r="629" spans="4:18" s="3" customFormat="1" x14ac:dyDescent="0.25"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</row>
    <row r="630" spans="4:18" s="3" customFormat="1" x14ac:dyDescent="0.25"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</row>
    <row r="631" spans="4:18" s="3" customFormat="1" x14ac:dyDescent="0.25"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</row>
    <row r="632" spans="4:18" s="3" customFormat="1" x14ac:dyDescent="0.25"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</row>
    <row r="633" spans="4:18" s="3" customFormat="1" x14ac:dyDescent="0.25"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</row>
    <row r="634" spans="4:18" s="3" customFormat="1" x14ac:dyDescent="0.25"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</row>
    <row r="635" spans="4:18" s="3" customFormat="1" x14ac:dyDescent="0.25"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</row>
    <row r="636" spans="4:18" s="3" customFormat="1" x14ac:dyDescent="0.25"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</row>
    <row r="637" spans="4:18" s="3" customFormat="1" x14ac:dyDescent="0.25"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</row>
    <row r="638" spans="4:18" s="3" customFormat="1" x14ac:dyDescent="0.25"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</row>
    <row r="639" spans="4:18" s="3" customFormat="1" x14ac:dyDescent="0.25"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</row>
    <row r="640" spans="4:18" s="3" customFormat="1" x14ac:dyDescent="0.25"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</row>
    <row r="641" spans="4:18" s="3" customFormat="1" x14ac:dyDescent="0.25"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</row>
    <row r="642" spans="4:18" s="3" customFormat="1" x14ac:dyDescent="0.25"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</row>
    <row r="643" spans="4:18" s="3" customFormat="1" x14ac:dyDescent="0.25"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</row>
    <row r="644" spans="4:18" s="3" customFormat="1" x14ac:dyDescent="0.25"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</row>
    <row r="645" spans="4:18" s="3" customFormat="1" x14ac:dyDescent="0.25"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</row>
    <row r="646" spans="4:18" s="3" customFormat="1" x14ac:dyDescent="0.25"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</row>
    <row r="647" spans="4:18" s="3" customFormat="1" x14ac:dyDescent="0.25"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</row>
    <row r="648" spans="4:18" s="3" customFormat="1" x14ac:dyDescent="0.25"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</row>
    <row r="649" spans="4:18" s="3" customFormat="1" x14ac:dyDescent="0.25"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</row>
    <row r="650" spans="4:18" s="3" customFormat="1" x14ac:dyDescent="0.25"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</row>
    <row r="651" spans="4:18" s="3" customFormat="1" x14ac:dyDescent="0.25"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</row>
    <row r="652" spans="4:18" s="3" customFormat="1" x14ac:dyDescent="0.25"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</row>
    <row r="653" spans="4:18" s="3" customFormat="1" x14ac:dyDescent="0.25"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</row>
    <row r="654" spans="4:18" s="3" customFormat="1" x14ac:dyDescent="0.25"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</row>
    <row r="655" spans="4:18" s="3" customFormat="1" x14ac:dyDescent="0.25"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</row>
    <row r="656" spans="4:18" s="3" customFormat="1" x14ac:dyDescent="0.25"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</row>
    <row r="657" spans="4:18" s="3" customFormat="1" x14ac:dyDescent="0.25"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</row>
    <row r="658" spans="4:18" s="3" customFormat="1" x14ac:dyDescent="0.25"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</row>
    <row r="659" spans="4:18" s="3" customFormat="1" x14ac:dyDescent="0.25"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</row>
    <row r="660" spans="4:18" s="3" customFormat="1" x14ac:dyDescent="0.25"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</row>
    <row r="661" spans="4:18" s="3" customFormat="1" x14ac:dyDescent="0.25"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</row>
    <row r="662" spans="4:18" s="3" customFormat="1" x14ac:dyDescent="0.25"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</row>
    <row r="663" spans="4:18" s="3" customFormat="1" x14ac:dyDescent="0.25"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</row>
    <row r="664" spans="4:18" s="3" customFormat="1" x14ac:dyDescent="0.25"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</row>
    <row r="665" spans="4:18" s="3" customFormat="1" x14ac:dyDescent="0.25"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</row>
    <row r="666" spans="4:18" s="3" customFormat="1" x14ac:dyDescent="0.25"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</row>
    <row r="667" spans="4:18" s="3" customFormat="1" x14ac:dyDescent="0.25"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</row>
    <row r="668" spans="4:18" s="3" customFormat="1" x14ac:dyDescent="0.25"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</row>
    <row r="669" spans="4:18" s="3" customFormat="1" x14ac:dyDescent="0.25"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</row>
    <row r="670" spans="4:18" s="3" customFormat="1" x14ac:dyDescent="0.25"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</row>
    <row r="671" spans="4:18" s="3" customFormat="1" x14ac:dyDescent="0.25"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</row>
    <row r="672" spans="4:18" s="3" customFormat="1" x14ac:dyDescent="0.25"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</row>
    <row r="673" spans="4:18" s="3" customFormat="1" x14ac:dyDescent="0.25"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</row>
    <row r="674" spans="4:18" s="3" customFormat="1" x14ac:dyDescent="0.25"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</row>
    <row r="675" spans="4:18" s="3" customFormat="1" x14ac:dyDescent="0.25"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</row>
    <row r="676" spans="4:18" s="3" customFormat="1" x14ac:dyDescent="0.25"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</row>
    <row r="677" spans="4:18" s="3" customFormat="1" x14ac:dyDescent="0.25"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</row>
    <row r="678" spans="4:18" s="3" customFormat="1" x14ac:dyDescent="0.25"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</row>
    <row r="679" spans="4:18" s="3" customFormat="1" x14ac:dyDescent="0.25"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</row>
    <row r="680" spans="4:18" s="3" customFormat="1" x14ac:dyDescent="0.25"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</row>
    <row r="681" spans="4:18" s="3" customFormat="1" x14ac:dyDescent="0.25"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</row>
    <row r="682" spans="4:18" s="3" customFormat="1" x14ac:dyDescent="0.25"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</row>
    <row r="683" spans="4:18" s="3" customFormat="1" x14ac:dyDescent="0.25"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</row>
    <row r="684" spans="4:18" s="3" customFormat="1" x14ac:dyDescent="0.25"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</row>
    <row r="685" spans="4:18" s="3" customFormat="1" x14ac:dyDescent="0.25"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</row>
    <row r="686" spans="4:18" s="3" customFormat="1" x14ac:dyDescent="0.25"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</row>
    <row r="687" spans="4:18" s="3" customFormat="1" x14ac:dyDescent="0.25"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</row>
    <row r="688" spans="4:18" s="3" customFormat="1" x14ac:dyDescent="0.25"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</row>
    <row r="689" spans="4:18" s="3" customFormat="1" x14ac:dyDescent="0.25"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</row>
    <row r="690" spans="4:18" s="3" customFormat="1" x14ac:dyDescent="0.25"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</row>
    <row r="691" spans="4:18" s="3" customFormat="1" x14ac:dyDescent="0.25"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</row>
    <row r="692" spans="4:18" s="3" customFormat="1" x14ac:dyDescent="0.25"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</row>
    <row r="693" spans="4:18" s="3" customFormat="1" x14ac:dyDescent="0.25"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</row>
    <row r="694" spans="4:18" s="3" customFormat="1" x14ac:dyDescent="0.25"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</row>
    <row r="695" spans="4:18" s="3" customFormat="1" x14ac:dyDescent="0.25"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</row>
    <row r="696" spans="4:18" s="3" customFormat="1" x14ac:dyDescent="0.25"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</row>
    <row r="697" spans="4:18" s="3" customFormat="1" x14ac:dyDescent="0.25"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</row>
    <row r="698" spans="4:18" s="3" customFormat="1" x14ac:dyDescent="0.25"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</row>
    <row r="699" spans="4:18" s="3" customFormat="1" x14ac:dyDescent="0.25"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</row>
    <row r="700" spans="4:18" s="3" customFormat="1" x14ac:dyDescent="0.25"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</row>
    <row r="701" spans="4:18" s="3" customFormat="1" x14ac:dyDescent="0.25"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</row>
    <row r="702" spans="4:18" s="3" customFormat="1" x14ac:dyDescent="0.25"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</row>
    <row r="703" spans="4:18" s="3" customFormat="1" x14ac:dyDescent="0.25"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</row>
    <row r="704" spans="4:18" s="3" customFormat="1" x14ac:dyDescent="0.25"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</row>
    <row r="705" spans="4:18" s="3" customFormat="1" x14ac:dyDescent="0.25"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</row>
    <row r="706" spans="4:18" s="3" customFormat="1" x14ac:dyDescent="0.25"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</row>
    <row r="707" spans="4:18" s="3" customFormat="1" x14ac:dyDescent="0.25"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</row>
    <row r="708" spans="4:18" s="3" customFormat="1" x14ac:dyDescent="0.25"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</row>
    <row r="709" spans="4:18" s="3" customFormat="1" x14ac:dyDescent="0.25"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</row>
    <row r="710" spans="4:18" s="3" customFormat="1" x14ac:dyDescent="0.25"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</row>
    <row r="711" spans="4:18" s="3" customFormat="1" x14ac:dyDescent="0.25"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</row>
    <row r="712" spans="4:18" s="3" customFormat="1" x14ac:dyDescent="0.25"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</row>
    <row r="713" spans="4:18" s="3" customFormat="1" x14ac:dyDescent="0.25"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</row>
    <row r="714" spans="4:18" s="3" customFormat="1" x14ac:dyDescent="0.25"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</row>
    <row r="715" spans="4:18" s="3" customFormat="1" x14ac:dyDescent="0.25"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</row>
    <row r="716" spans="4:18" s="3" customFormat="1" x14ac:dyDescent="0.25"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</row>
    <row r="717" spans="4:18" s="3" customFormat="1" x14ac:dyDescent="0.25"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</row>
    <row r="718" spans="4:18" s="3" customFormat="1" x14ac:dyDescent="0.25"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</row>
    <row r="719" spans="4:18" s="3" customFormat="1" x14ac:dyDescent="0.25"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</row>
    <row r="720" spans="4:18" s="3" customFormat="1" x14ac:dyDescent="0.25"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</row>
    <row r="721" spans="4:18" s="3" customFormat="1" x14ac:dyDescent="0.25"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</row>
    <row r="722" spans="4:18" s="3" customFormat="1" x14ac:dyDescent="0.25"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</row>
    <row r="723" spans="4:18" s="3" customFormat="1" x14ac:dyDescent="0.25"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</row>
    <row r="724" spans="4:18" s="3" customFormat="1" x14ac:dyDescent="0.25"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</row>
    <row r="725" spans="4:18" s="3" customFormat="1" x14ac:dyDescent="0.25"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</row>
    <row r="726" spans="4:18" s="3" customFormat="1" x14ac:dyDescent="0.25"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</row>
    <row r="727" spans="4:18" s="3" customFormat="1" x14ac:dyDescent="0.25"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</row>
    <row r="728" spans="4:18" s="3" customFormat="1" x14ac:dyDescent="0.25"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</row>
    <row r="729" spans="4:18" s="3" customFormat="1" x14ac:dyDescent="0.25"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</row>
    <row r="730" spans="4:18" s="3" customFormat="1" x14ac:dyDescent="0.25"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</row>
    <row r="731" spans="4:18" s="3" customFormat="1" x14ac:dyDescent="0.25"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</row>
    <row r="732" spans="4:18" s="3" customFormat="1" x14ac:dyDescent="0.25"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</row>
    <row r="733" spans="4:18" s="3" customFormat="1" x14ac:dyDescent="0.25"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</row>
    <row r="734" spans="4:18" s="3" customFormat="1" x14ac:dyDescent="0.25"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</row>
    <row r="735" spans="4:18" s="3" customFormat="1" x14ac:dyDescent="0.25"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</row>
    <row r="736" spans="4:18" s="3" customFormat="1" x14ac:dyDescent="0.25"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</row>
    <row r="737" spans="4:18" s="3" customFormat="1" x14ac:dyDescent="0.25"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</row>
    <row r="738" spans="4:18" s="3" customFormat="1" x14ac:dyDescent="0.25"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</row>
    <row r="739" spans="4:18" s="3" customFormat="1" x14ac:dyDescent="0.25"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</row>
    <row r="740" spans="4:18" s="3" customFormat="1" x14ac:dyDescent="0.25"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</row>
    <row r="741" spans="4:18" s="3" customFormat="1" x14ac:dyDescent="0.25"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</row>
    <row r="742" spans="4:18" s="3" customFormat="1" x14ac:dyDescent="0.25"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</row>
    <row r="743" spans="4:18" s="3" customFormat="1" x14ac:dyDescent="0.25"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</row>
    <row r="744" spans="4:18" s="3" customFormat="1" x14ac:dyDescent="0.25"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</row>
    <row r="745" spans="4:18" s="3" customFormat="1" x14ac:dyDescent="0.25"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</row>
    <row r="746" spans="4:18" s="3" customFormat="1" x14ac:dyDescent="0.25"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</row>
    <row r="747" spans="4:18" s="3" customFormat="1" x14ac:dyDescent="0.25"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</row>
    <row r="748" spans="4:18" s="3" customFormat="1" x14ac:dyDescent="0.25"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</row>
    <row r="749" spans="4:18" s="3" customFormat="1" x14ac:dyDescent="0.25"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</row>
    <row r="750" spans="4:18" s="3" customFormat="1" x14ac:dyDescent="0.25"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</row>
    <row r="751" spans="4:18" s="3" customFormat="1" x14ac:dyDescent="0.25"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</row>
    <row r="752" spans="4:18" s="3" customFormat="1" x14ac:dyDescent="0.25"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</row>
    <row r="753" spans="4:18" s="3" customFormat="1" x14ac:dyDescent="0.25"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</row>
    <row r="754" spans="4:18" s="3" customFormat="1" x14ac:dyDescent="0.25"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</row>
    <row r="755" spans="4:18" s="3" customFormat="1" x14ac:dyDescent="0.25"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</row>
    <row r="756" spans="4:18" s="3" customFormat="1" x14ac:dyDescent="0.25"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</row>
    <row r="757" spans="4:18" s="3" customFormat="1" x14ac:dyDescent="0.25"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</row>
    <row r="758" spans="4:18" s="3" customFormat="1" x14ac:dyDescent="0.25"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</row>
    <row r="759" spans="4:18" s="3" customFormat="1" x14ac:dyDescent="0.25"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</row>
    <row r="760" spans="4:18" s="3" customFormat="1" x14ac:dyDescent="0.25"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</row>
    <row r="761" spans="4:18" s="3" customFormat="1" x14ac:dyDescent="0.25"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</row>
    <row r="762" spans="4:18" s="3" customFormat="1" x14ac:dyDescent="0.25"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</row>
    <row r="763" spans="4:18" s="3" customFormat="1" x14ac:dyDescent="0.25"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</row>
    <row r="764" spans="4:18" s="3" customFormat="1" x14ac:dyDescent="0.25"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</row>
    <row r="765" spans="4:18" s="3" customFormat="1" x14ac:dyDescent="0.25"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</row>
    <row r="766" spans="4:18" s="3" customFormat="1" x14ac:dyDescent="0.25"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</row>
    <row r="767" spans="4:18" s="3" customFormat="1" x14ac:dyDescent="0.25"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</row>
    <row r="768" spans="4:18" s="3" customFormat="1" x14ac:dyDescent="0.25"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</row>
    <row r="769" spans="4:18" s="3" customFormat="1" x14ac:dyDescent="0.25"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</row>
    <row r="770" spans="4:18" s="3" customFormat="1" x14ac:dyDescent="0.25"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</row>
    <row r="771" spans="4:18" s="3" customFormat="1" x14ac:dyDescent="0.25"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</row>
    <row r="772" spans="4:18" s="3" customFormat="1" x14ac:dyDescent="0.25"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</row>
    <row r="773" spans="4:18" s="3" customFormat="1" x14ac:dyDescent="0.25"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</row>
    <row r="774" spans="4:18" s="3" customFormat="1" x14ac:dyDescent="0.25"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</row>
    <row r="775" spans="4:18" s="3" customFormat="1" x14ac:dyDescent="0.25"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</row>
    <row r="776" spans="4:18" s="3" customFormat="1" x14ac:dyDescent="0.25"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</row>
    <row r="777" spans="4:18" s="3" customFormat="1" x14ac:dyDescent="0.25"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</row>
    <row r="778" spans="4:18" s="3" customFormat="1" x14ac:dyDescent="0.25"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</row>
    <row r="779" spans="4:18" s="3" customFormat="1" x14ac:dyDescent="0.25"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</row>
    <row r="780" spans="4:18" s="3" customFormat="1" x14ac:dyDescent="0.25"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</row>
    <row r="781" spans="4:18" s="3" customFormat="1" x14ac:dyDescent="0.25"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</row>
    <row r="782" spans="4:18" s="3" customFormat="1" x14ac:dyDescent="0.25"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</row>
    <row r="783" spans="4:18" s="3" customFormat="1" x14ac:dyDescent="0.25"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</row>
    <row r="784" spans="4:18" s="3" customFormat="1" x14ac:dyDescent="0.25"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</row>
    <row r="785" spans="4:18" s="3" customFormat="1" x14ac:dyDescent="0.25"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</row>
    <row r="786" spans="4:18" s="3" customFormat="1" x14ac:dyDescent="0.25"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</row>
    <row r="787" spans="4:18" s="3" customFormat="1" x14ac:dyDescent="0.25"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</row>
    <row r="788" spans="4:18" s="3" customFormat="1" x14ac:dyDescent="0.25"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</row>
    <row r="789" spans="4:18" s="3" customFormat="1" x14ac:dyDescent="0.25"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</row>
    <row r="790" spans="4:18" s="3" customFormat="1" x14ac:dyDescent="0.25"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</row>
    <row r="791" spans="4:18" s="3" customFormat="1" x14ac:dyDescent="0.25"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</row>
    <row r="792" spans="4:18" s="3" customFormat="1" x14ac:dyDescent="0.25"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</row>
    <row r="793" spans="4:18" s="3" customFormat="1" x14ac:dyDescent="0.25"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</row>
    <row r="794" spans="4:18" s="3" customFormat="1" x14ac:dyDescent="0.25"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</row>
    <row r="795" spans="4:18" s="3" customFormat="1" x14ac:dyDescent="0.25"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</row>
    <row r="796" spans="4:18" s="3" customFormat="1" x14ac:dyDescent="0.25"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</row>
    <row r="797" spans="4:18" s="3" customFormat="1" x14ac:dyDescent="0.25"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</row>
    <row r="798" spans="4:18" s="3" customFormat="1" x14ac:dyDescent="0.25"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</row>
    <row r="799" spans="4:18" s="3" customFormat="1" x14ac:dyDescent="0.25"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</row>
    <row r="800" spans="4:18" s="3" customFormat="1" x14ac:dyDescent="0.25"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</row>
    <row r="801" spans="4:18" s="3" customFormat="1" x14ac:dyDescent="0.25"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</row>
    <row r="802" spans="4:18" s="3" customFormat="1" x14ac:dyDescent="0.25"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</row>
    <row r="803" spans="4:18" s="3" customFormat="1" x14ac:dyDescent="0.25"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</row>
    <row r="804" spans="4:18" s="3" customFormat="1" x14ac:dyDescent="0.25"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</row>
    <row r="805" spans="4:18" s="3" customFormat="1" x14ac:dyDescent="0.25"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</row>
    <row r="806" spans="4:18" s="3" customFormat="1" x14ac:dyDescent="0.25"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</row>
    <row r="807" spans="4:18" s="3" customFormat="1" x14ac:dyDescent="0.25"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</row>
    <row r="808" spans="4:18" s="3" customFormat="1" x14ac:dyDescent="0.25"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</row>
    <row r="809" spans="4:18" s="3" customFormat="1" x14ac:dyDescent="0.25"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</row>
    <row r="810" spans="4:18" s="3" customFormat="1" x14ac:dyDescent="0.25"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</row>
    <row r="811" spans="4:18" s="3" customFormat="1" x14ac:dyDescent="0.25"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</row>
    <row r="812" spans="4:18" s="3" customFormat="1" x14ac:dyDescent="0.25"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</row>
    <row r="813" spans="4:18" s="3" customFormat="1" x14ac:dyDescent="0.25"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</row>
    <row r="814" spans="4:18" s="3" customFormat="1" x14ac:dyDescent="0.25"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</row>
    <row r="815" spans="4:18" s="3" customFormat="1" x14ac:dyDescent="0.25"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</row>
    <row r="816" spans="4:18" s="3" customFormat="1" x14ac:dyDescent="0.25"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</row>
    <row r="817" spans="4:18" s="3" customFormat="1" x14ac:dyDescent="0.25"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</row>
    <row r="818" spans="4:18" s="3" customFormat="1" x14ac:dyDescent="0.25"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</row>
    <row r="819" spans="4:18" s="3" customFormat="1" x14ac:dyDescent="0.25"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</row>
    <row r="820" spans="4:18" s="3" customFormat="1" x14ac:dyDescent="0.25"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</row>
    <row r="821" spans="4:18" s="3" customFormat="1" x14ac:dyDescent="0.25"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</row>
    <row r="822" spans="4:18" s="3" customFormat="1" x14ac:dyDescent="0.25"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</row>
    <row r="823" spans="4:18" s="3" customFormat="1" x14ac:dyDescent="0.25"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</row>
    <row r="824" spans="4:18" s="3" customFormat="1" x14ac:dyDescent="0.25"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</row>
    <row r="825" spans="4:18" s="3" customFormat="1" x14ac:dyDescent="0.25"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</row>
    <row r="826" spans="4:18" s="3" customFormat="1" x14ac:dyDescent="0.25"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</row>
    <row r="827" spans="4:18" s="3" customFormat="1" x14ac:dyDescent="0.25"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</row>
    <row r="828" spans="4:18" s="3" customFormat="1" x14ac:dyDescent="0.25"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</row>
    <row r="829" spans="4:18" s="3" customFormat="1" x14ac:dyDescent="0.25"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</row>
    <row r="830" spans="4:18" s="3" customFormat="1" x14ac:dyDescent="0.25"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</row>
    <row r="831" spans="4:18" s="3" customFormat="1" x14ac:dyDescent="0.25"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</row>
    <row r="832" spans="4:18" s="3" customFormat="1" x14ac:dyDescent="0.25"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</row>
    <row r="833" spans="4:18" s="3" customFormat="1" x14ac:dyDescent="0.25"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</row>
    <row r="834" spans="4:18" s="3" customFormat="1" x14ac:dyDescent="0.25"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</row>
    <row r="835" spans="4:18" s="3" customFormat="1" x14ac:dyDescent="0.25"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</row>
    <row r="836" spans="4:18" s="3" customFormat="1" x14ac:dyDescent="0.25"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</row>
    <row r="837" spans="4:18" s="3" customFormat="1" x14ac:dyDescent="0.25"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</row>
    <row r="838" spans="4:18" s="3" customFormat="1" x14ac:dyDescent="0.25"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</row>
    <row r="839" spans="4:18" s="3" customFormat="1" x14ac:dyDescent="0.25"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</row>
    <row r="840" spans="4:18" s="3" customFormat="1" x14ac:dyDescent="0.25"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</row>
    <row r="841" spans="4:18" s="3" customFormat="1" x14ac:dyDescent="0.25"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</row>
    <row r="842" spans="4:18" s="3" customFormat="1" x14ac:dyDescent="0.25"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</row>
    <row r="843" spans="4:18" s="3" customFormat="1" x14ac:dyDescent="0.25"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</row>
    <row r="844" spans="4:18" s="3" customFormat="1" x14ac:dyDescent="0.25"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</row>
    <row r="845" spans="4:18" s="3" customFormat="1" x14ac:dyDescent="0.25"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</row>
    <row r="846" spans="4:18" s="3" customFormat="1" x14ac:dyDescent="0.25"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</row>
    <row r="847" spans="4:18" s="3" customFormat="1" x14ac:dyDescent="0.25"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</row>
    <row r="848" spans="4:18" s="3" customFormat="1" x14ac:dyDescent="0.25"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</row>
    <row r="849" spans="4:18" s="3" customFormat="1" x14ac:dyDescent="0.25"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</row>
    <row r="850" spans="4:18" s="3" customFormat="1" x14ac:dyDescent="0.25"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</row>
    <row r="851" spans="4:18" s="3" customFormat="1" x14ac:dyDescent="0.25"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</row>
    <row r="852" spans="4:18" s="3" customFormat="1" x14ac:dyDescent="0.25"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</row>
    <row r="853" spans="4:18" s="3" customFormat="1" x14ac:dyDescent="0.25"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</row>
    <row r="854" spans="4:18" s="3" customFormat="1" x14ac:dyDescent="0.25"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</row>
    <row r="855" spans="4:18" s="3" customFormat="1" x14ac:dyDescent="0.25"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</row>
    <row r="856" spans="4:18" s="3" customFormat="1" x14ac:dyDescent="0.25"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</row>
    <row r="857" spans="4:18" s="3" customFormat="1" x14ac:dyDescent="0.25"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</row>
    <row r="858" spans="4:18" s="3" customFormat="1" x14ac:dyDescent="0.25"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</row>
    <row r="859" spans="4:18" s="3" customFormat="1" x14ac:dyDescent="0.25"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</row>
    <row r="860" spans="4:18" s="3" customFormat="1" x14ac:dyDescent="0.25"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</row>
    <row r="861" spans="4:18" s="3" customFormat="1" x14ac:dyDescent="0.25"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</row>
    <row r="862" spans="4:18" s="3" customFormat="1" x14ac:dyDescent="0.25"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</row>
    <row r="863" spans="4:18" s="3" customFormat="1" x14ac:dyDescent="0.25"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</row>
    <row r="864" spans="4:18" s="3" customFormat="1" x14ac:dyDescent="0.25"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</row>
    <row r="865" spans="4:18" s="3" customFormat="1" x14ac:dyDescent="0.25"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</row>
    <row r="866" spans="4:18" s="3" customFormat="1" x14ac:dyDescent="0.25"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</row>
    <row r="867" spans="4:18" s="3" customFormat="1" x14ac:dyDescent="0.25"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</row>
    <row r="868" spans="4:18" s="3" customFormat="1" x14ac:dyDescent="0.25"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</row>
    <row r="869" spans="4:18" s="3" customFormat="1" x14ac:dyDescent="0.25"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</row>
    <row r="870" spans="4:18" s="3" customFormat="1" x14ac:dyDescent="0.25"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</row>
    <row r="871" spans="4:18" s="3" customFormat="1" x14ac:dyDescent="0.25"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</row>
    <row r="872" spans="4:18" s="3" customFormat="1" x14ac:dyDescent="0.25"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</row>
    <row r="873" spans="4:18" s="3" customFormat="1" x14ac:dyDescent="0.25"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</row>
    <row r="874" spans="4:18" s="3" customFormat="1" x14ac:dyDescent="0.25"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</row>
    <row r="875" spans="4:18" s="3" customFormat="1" x14ac:dyDescent="0.25"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</row>
    <row r="876" spans="4:18" s="3" customFormat="1" x14ac:dyDescent="0.25"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</row>
    <row r="877" spans="4:18" s="3" customFormat="1" x14ac:dyDescent="0.25"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</row>
    <row r="878" spans="4:18" s="3" customFormat="1" x14ac:dyDescent="0.25"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</row>
    <row r="879" spans="4:18" s="3" customFormat="1" x14ac:dyDescent="0.25"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</row>
  </sheetData>
  <mergeCells count="29">
    <mergeCell ref="Z56:AJ56"/>
    <mergeCell ref="A4:A25"/>
    <mergeCell ref="B4:B25"/>
    <mergeCell ref="U4:U25"/>
    <mergeCell ref="A26:A54"/>
    <mergeCell ref="B26:B54"/>
    <mergeCell ref="U26:U54"/>
    <mergeCell ref="U2:U3"/>
    <mergeCell ref="J2:J3"/>
    <mergeCell ref="K2:K3"/>
    <mergeCell ref="L2:L3"/>
    <mergeCell ref="M2:M3"/>
    <mergeCell ref="N2:N3"/>
    <mergeCell ref="O2:O3"/>
    <mergeCell ref="P2:P3"/>
    <mergeCell ref="Q2:Q3"/>
    <mergeCell ref="R2:R3"/>
    <mergeCell ref="S2:S3"/>
    <mergeCell ref="T2:T3"/>
    <mergeCell ref="A1:T1"/>
    <mergeCell ref="A2:A3"/>
    <mergeCell ref="B2:B3"/>
    <mergeCell ref="C2:C3"/>
    <mergeCell ref="D2:D3"/>
    <mergeCell ref="E2:E3"/>
    <mergeCell ref="F2:F3"/>
    <mergeCell ref="G2:G3"/>
    <mergeCell ref="H2:H3"/>
    <mergeCell ref="I2:I3"/>
  </mergeCells>
  <pageMargins left="0.23622047244094491" right="0.23622047244094491" top="0.74803149606299213" bottom="0.74803149606299213" header="0.31496062992125984" footer="0.31496062992125984"/>
  <pageSetup paperSize="9" scale="35" orientation="landscape" horizontalDpi="1200" verticalDpi="1200" r:id="rId1"/>
  <headerFooter>
    <oddHeader xml:space="preserve">&amp;C&amp;"-,Negrito"&amp;16
</oddHeader>
    <oddFooter>&amp;Rv2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Anexo II</vt:lpstr>
      <vt:lpstr>Planilha Ajustada</vt:lpstr>
      <vt:lpstr>Anexo da ATA ARP</vt:lpstr>
      <vt:lpstr>'Anexo da ATA ARP'!Area_de_impressao</vt:lpstr>
      <vt:lpstr>'Anexo II'!Area_de_impressao</vt:lpstr>
      <vt:lpstr>'Planilha Ajustada'!Area_de_impressao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Giani da Rocha</dc:creator>
  <cp:lastModifiedBy>LETÍCIA-SEGECON/FPOLIS</cp:lastModifiedBy>
  <cp:lastPrinted>2025-05-27T16:59:46Z</cp:lastPrinted>
  <dcterms:created xsi:type="dcterms:W3CDTF">2017-11-06T16:56:11Z</dcterms:created>
  <dcterms:modified xsi:type="dcterms:W3CDTF">2025-05-29T17:32:42Z</dcterms:modified>
</cp:coreProperties>
</file>